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020438C-98D8-4AB2-BE47-8B8259E567E6}" xr6:coauthVersionLast="47" xr6:coauthVersionMax="47" xr10:uidLastSave="{00000000-0000-0000-0000-000000000000}"/>
  <bookViews>
    <workbookView xWindow="-108" yWindow="-108" windowWidth="23256" windowHeight="12576" tabRatio="917" activeTab="5" xr2:uid="{00000000-000D-0000-FFFF-FFFF00000000}"/>
  </bookViews>
  <sheets>
    <sheet name="NOTES" sheetId="43" r:id="rId1"/>
    <sheet name="Horseback" sheetId="46" r:id="rId2"/>
    <sheet name="OPEN 1" sheetId="40" r:id="rId3"/>
    <sheet name="OPEN 2" sheetId="39" r:id="rId4"/>
    <sheet name="OPEN 3" sheetId="3" r:id="rId5"/>
    <sheet name="OPEN AVG" sheetId="13" r:id="rId6"/>
    <sheet name="NUR 1" sheetId="42" r:id="rId7"/>
    <sheet name="NUR 2" sheetId="41" r:id="rId8"/>
    <sheet name="NUR 3" sheetId="6" r:id="rId9"/>
    <sheet name="NUR AVG" sheetId="14" r:id="rId10"/>
    <sheet name="INT 1" sheetId="7" r:id="rId11"/>
    <sheet name="INT 2" sheetId="8" r:id="rId12"/>
    <sheet name="INT 3" sheetId="9" r:id="rId13"/>
    <sheet name="INT AVG" sheetId="15" r:id="rId14"/>
    <sheet name="NOV 1" sheetId="10" r:id="rId15"/>
    <sheet name="NOV 2" sheetId="11" r:id="rId16"/>
    <sheet name="NOV 3" sheetId="12" r:id="rId17"/>
    <sheet name="NOV AVG" sheetId="16" r:id="rId18"/>
    <sheet name="RANCH 1" sheetId="37" r:id="rId19"/>
    <sheet name="RANCH 2" sheetId="36" r:id="rId20"/>
    <sheet name="RANCH 3" sheetId="23" r:id="rId21"/>
    <sheet name="RANCH AVG" sheetId="22" r:id="rId22"/>
    <sheet name="Futurity 1" sheetId="24" r:id="rId23"/>
    <sheet name="Futurity 2" sheetId="25" r:id="rId24"/>
    <sheet name="Futurity Final" sheetId="47" r:id="rId25"/>
    <sheet name="Futurity Ave." sheetId="26" r:id="rId26"/>
    <sheet name="Maturity 1" sheetId="27" r:id="rId27"/>
    <sheet name="Maturity 2" sheetId="28" r:id="rId28"/>
    <sheet name="Maturity Ave." sheetId="29" r:id="rId29"/>
    <sheet name="Open 4 day Ave" sheetId="30" r:id="rId30"/>
    <sheet name="Ranch 4 Day" sheetId="31" r:id="rId31"/>
    <sheet name="Nursery 4 day" sheetId="32" r:id="rId32"/>
    <sheet name="Intermediate 4 day" sheetId="33" r:id="rId33"/>
    <sheet name="Novice day 4" sheetId="34" r:id="rId34"/>
    <sheet name="open test" sheetId="35" r:id="rId35"/>
  </sheets>
  <definedNames>
    <definedName name="_xlnm.Print_Area" localSheetId="22">'Futurity 1'!$A$1:$K$76</definedName>
    <definedName name="_xlnm.Print_Area" localSheetId="23">'Futurity 2'!$A$1:$K$75</definedName>
    <definedName name="_xlnm.Print_Area" localSheetId="24">'Futurity Final'!$A$1:$K$75</definedName>
    <definedName name="_xlnm.Print_Area" localSheetId="10">'INT 1'!$A$1:$L$23</definedName>
    <definedName name="_xlnm.Print_Area" localSheetId="11">'INT 2'!$A$1:$L$16</definedName>
    <definedName name="_xlnm.Print_Area" localSheetId="26">'Maturity 1'!$A$1:$K$41</definedName>
    <definedName name="_xlnm.Print_Area" localSheetId="27">'Maturity 2'!$A$1:$K$24</definedName>
    <definedName name="_xlnm.Print_Area" localSheetId="14">'NOV 1'!$A$1:$L$15</definedName>
    <definedName name="_xlnm.Print_Area" localSheetId="15">'NOV 2'!$A$1:$L$14</definedName>
    <definedName name="_xlnm.Print_Area" localSheetId="17">'NOV AVG'!$B$1:$R$12</definedName>
    <definedName name="_xlnm.Print_Area" localSheetId="5">'OPEN AVG'!$A$1:$S$44</definedName>
    <definedName name="_xlnm.Print_Area" localSheetId="30">'Ranch 4 Day'!$A$1:$S$30</definedName>
    <definedName name="_xlnm.Print_Area" localSheetId="21">'RANCH AVG'!$B$1:$R$11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14" l="1"/>
  <c r="O20" i="14"/>
  <c r="O5" i="14"/>
  <c r="O3" i="14"/>
  <c r="O21" i="14"/>
  <c r="O4" i="14"/>
  <c r="O32" i="14"/>
  <c r="O16" i="14"/>
  <c r="O43" i="14"/>
  <c r="O6" i="14"/>
  <c r="O7" i="14"/>
  <c r="O17" i="14"/>
  <c r="O44" i="14"/>
  <c r="O33" i="14"/>
  <c r="O18" i="14"/>
  <c r="O11" i="14"/>
  <c r="O22" i="14"/>
  <c r="O36" i="14"/>
  <c r="O37" i="14"/>
  <c r="O13" i="14"/>
  <c r="O12" i="14"/>
  <c r="O10" i="14"/>
  <c r="O9" i="14"/>
  <c r="O8" i="14"/>
  <c r="O14" i="14"/>
  <c r="O53" i="14"/>
  <c r="O49" i="14"/>
  <c r="O25" i="14"/>
  <c r="O45" i="14"/>
  <c r="O38" i="14"/>
  <c r="O27" i="14"/>
  <c r="O39" i="14"/>
  <c r="O26" i="14"/>
  <c r="O56" i="14"/>
  <c r="O50" i="14"/>
  <c r="O48" i="14"/>
  <c r="O51" i="14"/>
  <c r="O28" i="14"/>
  <c r="O40" i="14"/>
  <c r="O46" i="14"/>
  <c r="O29" i="14"/>
  <c r="O52" i="14"/>
  <c r="O41" i="14"/>
  <c r="O30" i="14"/>
  <c r="O19" i="14"/>
  <c r="O55" i="14"/>
  <c r="O23" i="14"/>
  <c r="O24" i="14"/>
  <c r="O59" i="14"/>
  <c r="O60" i="14"/>
  <c r="O42" i="14"/>
  <c r="O31" i="14"/>
  <c r="O54" i="14"/>
  <c r="O35" i="14"/>
  <c r="O58" i="14"/>
  <c r="O47" i="14"/>
  <c r="O57" i="14"/>
  <c r="O34" i="14"/>
  <c r="O61" i="14"/>
  <c r="O62" i="14"/>
  <c r="O2" i="14"/>
  <c r="N15" i="14"/>
  <c r="N20" i="14"/>
  <c r="N5" i="14"/>
  <c r="N3" i="14"/>
  <c r="N21" i="14"/>
  <c r="N4" i="14"/>
  <c r="N32" i="14"/>
  <c r="N16" i="14"/>
  <c r="N43" i="14"/>
  <c r="N6" i="14"/>
  <c r="N7" i="14"/>
  <c r="N17" i="14"/>
  <c r="N44" i="14"/>
  <c r="N33" i="14"/>
  <c r="N18" i="14"/>
  <c r="N11" i="14"/>
  <c r="N22" i="14"/>
  <c r="N36" i="14"/>
  <c r="N37" i="14"/>
  <c r="N13" i="14"/>
  <c r="N12" i="14"/>
  <c r="N10" i="14"/>
  <c r="N9" i="14"/>
  <c r="N8" i="14"/>
  <c r="N14" i="14"/>
  <c r="N53" i="14"/>
  <c r="N49" i="14"/>
  <c r="N25" i="14"/>
  <c r="N45" i="14"/>
  <c r="N38" i="14"/>
  <c r="N27" i="14"/>
  <c r="N39" i="14"/>
  <c r="N26" i="14"/>
  <c r="N56" i="14"/>
  <c r="N50" i="14"/>
  <c r="N48" i="14"/>
  <c r="N51" i="14"/>
  <c r="N28" i="14"/>
  <c r="N40" i="14"/>
  <c r="N46" i="14"/>
  <c r="N29" i="14"/>
  <c r="N52" i="14"/>
  <c r="N41" i="14"/>
  <c r="N30" i="14"/>
  <c r="N19" i="14"/>
  <c r="N55" i="14"/>
  <c r="N23" i="14"/>
  <c r="N24" i="14"/>
  <c r="N59" i="14"/>
  <c r="N60" i="14"/>
  <c r="N42" i="14"/>
  <c r="N31" i="14"/>
  <c r="N54" i="14"/>
  <c r="N35" i="14"/>
  <c r="N58" i="14"/>
  <c r="N47" i="14"/>
  <c r="N57" i="14"/>
  <c r="N34" i="14"/>
  <c r="N61" i="14"/>
  <c r="N62" i="14"/>
  <c r="N2" i="14"/>
  <c r="J16" i="14"/>
  <c r="M16" i="14" s="1"/>
  <c r="J35" i="14"/>
  <c r="I15" i="14"/>
  <c r="I20" i="14"/>
  <c r="I5" i="14"/>
  <c r="I3" i="14"/>
  <c r="I21" i="14"/>
  <c r="I4" i="14"/>
  <c r="I32" i="14"/>
  <c r="I16" i="14"/>
  <c r="I43" i="14"/>
  <c r="I6" i="14"/>
  <c r="I7" i="14"/>
  <c r="I17" i="14"/>
  <c r="I44" i="14"/>
  <c r="I33" i="14"/>
  <c r="I18" i="14"/>
  <c r="I11" i="14"/>
  <c r="I22" i="14"/>
  <c r="I36" i="14"/>
  <c r="I37" i="14"/>
  <c r="I13" i="14"/>
  <c r="I12" i="14"/>
  <c r="I10" i="14"/>
  <c r="I9" i="14"/>
  <c r="I8" i="14"/>
  <c r="I14" i="14"/>
  <c r="I53" i="14"/>
  <c r="I49" i="14"/>
  <c r="I25" i="14"/>
  <c r="I45" i="14"/>
  <c r="I38" i="14"/>
  <c r="I27" i="14"/>
  <c r="I39" i="14"/>
  <c r="I26" i="14"/>
  <c r="I56" i="14"/>
  <c r="I50" i="14"/>
  <c r="I48" i="14"/>
  <c r="I51" i="14"/>
  <c r="I28" i="14"/>
  <c r="I40" i="14"/>
  <c r="I46" i="14"/>
  <c r="I29" i="14"/>
  <c r="I52" i="14"/>
  <c r="I41" i="14"/>
  <c r="I30" i="14"/>
  <c r="I19" i="14"/>
  <c r="I55" i="14"/>
  <c r="I23" i="14"/>
  <c r="I24" i="14"/>
  <c r="I59" i="14"/>
  <c r="I60" i="14"/>
  <c r="I42" i="14"/>
  <c r="I31" i="14"/>
  <c r="I54" i="14"/>
  <c r="I35" i="14"/>
  <c r="I58" i="14"/>
  <c r="I47" i="14"/>
  <c r="I57" i="14"/>
  <c r="I34" i="14"/>
  <c r="I61" i="14"/>
  <c r="I62" i="14"/>
  <c r="I2" i="14"/>
  <c r="E15" i="14"/>
  <c r="E20" i="14"/>
  <c r="E5" i="14"/>
  <c r="E3" i="14"/>
  <c r="E21" i="14"/>
  <c r="E4" i="14"/>
  <c r="E32" i="14"/>
  <c r="E16" i="14"/>
  <c r="E43" i="14"/>
  <c r="E6" i="14"/>
  <c r="E7" i="14"/>
  <c r="E17" i="14"/>
  <c r="E44" i="14"/>
  <c r="E33" i="14"/>
  <c r="E18" i="14"/>
  <c r="E11" i="14"/>
  <c r="E22" i="14"/>
  <c r="E36" i="14"/>
  <c r="E37" i="14"/>
  <c r="E13" i="14"/>
  <c r="E12" i="14"/>
  <c r="E10" i="14"/>
  <c r="E9" i="14"/>
  <c r="E8" i="14"/>
  <c r="E14" i="14"/>
  <c r="E53" i="14"/>
  <c r="E49" i="14"/>
  <c r="E25" i="14"/>
  <c r="E45" i="14"/>
  <c r="E38" i="14"/>
  <c r="E27" i="14"/>
  <c r="E39" i="14"/>
  <c r="E26" i="14"/>
  <c r="E56" i="14"/>
  <c r="E50" i="14"/>
  <c r="E48" i="14"/>
  <c r="E51" i="14"/>
  <c r="E28" i="14"/>
  <c r="E40" i="14"/>
  <c r="E46" i="14"/>
  <c r="E29" i="14"/>
  <c r="E52" i="14"/>
  <c r="E41" i="14"/>
  <c r="E30" i="14"/>
  <c r="E19" i="14"/>
  <c r="E55" i="14"/>
  <c r="E23" i="14"/>
  <c r="E24" i="14"/>
  <c r="E59" i="14"/>
  <c r="E60" i="14"/>
  <c r="E42" i="14"/>
  <c r="E31" i="14"/>
  <c r="E54" i="14"/>
  <c r="E35" i="14"/>
  <c r="E58" i="14"/>
  <c r="E47" i="14"/>
  <c r="E57" i="14"/>
  <c r="E34" i="14"/>
  <c r="E61" i="14"/>
  <c r="E62" i="14"/>
  <c r="E2" i="14"/>
  <c r="D15" i="14"/>
  <c r="D20" i="14"/>
  <c r="D5" i="14"/>
  <c r="D3" i="14"/>
  <c r="D21" i="14"/>
  <c r="D4" i="14"/>
  <c r="D32" i="14"/>
  <c r="D16" i="14"/>
  <c r="D43" i="14"/>
  <c r="D6" i="14"/>
  <c r="D7" i="14"/>
  <c r="D17" i="14"/>
  <c r="D44" i="14"/>
  <c r="D33" i="14"/>
  <c r="D18" i="14"/>
  <c r="D11" i="14"/>
  <c r="D22" i="14"/>
  <c r="D36" i="14"/>
  <c r="D37" i="14"/>
  <c r="D13" i="14"/>
  <c r="D12" i="14"/>
  <c r="D10" i="14"/>
  <c r="D9" i="14"/>
  <c r="D8" i="14"/>
  <c r="D14" i="14"/>
  <c r="D53" i="14"/>
  <c r="D49" i="14"/>
  <c r="D25" i="14"/>
  <c r="D45" i="14"/>
  <c r="D38" i="14"/>
  <c r="D27" i="14"/>
  <c r="D39" i="14"/>
  <c r="D26" i="14"/>
  <c r="D56" i="14"/>
  <c r="D50" i="14"/>
  <c r="D48" i="14"/>
  <c r="D51" i="14"/>
  <c r="D28" i="14"/>
  <c r="D40" i="14"/>
  <c r="D46" i="14"/>
  <c r="D29" i="14"/>
  <c r="D52" i="14"/>
  <c r="D41" i="14"/>
  <c r="D30" i="14"/>
  <c r="D19" i="14"/>
  <c r="D55" i="14"/>
  <c r="D23" i="14"/>
  <c r="D24" i="14"/>
  <c r="D59" i="14"/>
  <c r="D60" i="14"/>
  <c r="D42" i="14"/>
  <c r="D31" i="14"/>
  <c r="D54" i="14"/>
  <c r="D35" i="14"/>
  <c r="D58" i="14"/>
  <c r="D47" i="14"/>
  <c r="D57" i="14"/>
  <c r="D34" i="14"/>
  <c r="D61" i="14"/>
  <c r="D62" i="14"/>
  <c r="D2" i="14"/>
  <c r="N11" i="16"/>
  <c r="R11" i="16" s="1"/>
  <c r="N22" i="16"/>
  <c r="R22" i="16" s="1"/>
  <c r="N21" i="16"/>
  <c r="R21" i="16" s="1"/>
  <c r="N25" i="16"/>
  <c r="R25" i="16" s="1"/>
  <c r="N24" i="16"/>
  <c r="R24" i="16" s="1"/>
  <c r="O18" i="16"/>
  <c r="O17" i="16"/>
  <c r="O12" i="16"/>
  <c r="O19" i="16"/>
  <c r="O13" i="16"/>
  <c r="O23" i="16"/>
  <c r="O14" i="16"/>
  <c r="O16" i="16"/>
  <c r="O10" i="16"/>
  <c r="O24" i="16"/>
  <c r="O11" i="16"/>
  <c r="O22" i="16"/>
  <c r="O21" i="16"/>
  <c r="O25" i="16"/>
  <c r="O20" i="16"/>
  <c r="M11" i="16"/>
  <c r="J18" i="16"/>
  <c r="J17" i="16"/>
  <c r="J12" i="16"/>
  <c r="J19" i="16"/>
  <c r="J13" i="16"/>
  <c r="J23" i="16"/>
  <c r="J14" i="16"/>
  <c r="J16" i="16"/>
  <c r="J10" i="16"/>
  <c r="J24" i="16"/>
  <c r="J11" i="16"/>
  <c r="J22" i="16"/>
  <c r="J21" i="16"/>
  <c r="J25" i="16"/>
  <c r="J20" i="16"/>
  <c r="I22" i="16"/>
  <c r="M22" i="16" s="1"/>
  <c r="I21" i="16"/>
  <c r="M21" i="16" s="1"/>
  <c r="I25" i="16"/>
  <c r="M25" i="16" s="1"/>
  <c r="I11" i="16"/>
  <c r="D25" i="16"/>
  <c r="D22" i="16"/>
  <c r="D21" i="16"/>
  <c r="D11" i="16"/>
  <c r="E18" i="16"/>
  <c r="E17" i="16"/>
  <c r="E12" i="16"/>
  <c r="E19" i="16"/>
  <c r="E13" i="16"/>
  <c r="E23" i="16"/>
  <c r="E14" i="16"/>
  <c r="E16" i="16"/>
  <c r="E10" i="16"/>
  <c r="E24" i="16"/>
  <c r="E11" i="16"/>
  <c r="E22" i="16"/>
  <c r="E21" i="16"/>
  <c r="E25" i="16"/>
  <c r="E20" i="16"/>
  <c r="D2" i="16"/>
  <c r="D4" i="16"/>
  <c r="D5" i="16"/>
  <c r="D8" i="16"/>
  <c r="D6" i="16"/>
  <c r="D9" i="16"/>
  <c r="D15" i="16"/>
  <c r="D7" i="16"/>
  <c r="D20" i="16"/>
  <c r="D18" i="16"/>
  <c r="D17" i="16"/>
  <c r="D12" i="16"/>
  <c r="D19" i="16"/>
  <c r="D13" i="16"/>
  <c r="D23" i="16"/>
  <c r="D14" i="16"/>
  <c r="D16" i="16"/>
  <c r="D10" i="16"/>
  <c r="D24" i="16"/>
  <c r="H19" i="16"/>
  <c r="O3" i="15"/>
  <c r="O5" i="15"/>
  <c r="O6" i="15"/>
  <c r="O15" i="15"/>
  <c r="O10" i="15"/>
  <c r="O17" i="15"/>
  <c r="O8" i="15"/>
  <c r="O16" i="15"/>
  <c r="O18" i="15"/>
  <c r="O14" i="15"/>
  <c r="O19" i="15"/>
  <c r="O12" i="15"/>
  <c r="D11" i="15"/>
  <c r="E11" i="15"/>
  <c r="F11" i="15"/>
  <c r="I11" i="15"/>
  <c r="J11" i="15"/>
  <c r="K11" i="15"/>
  <c r="N11" i="15"/>
  <c r="O11" i="15"/>
  <c r="P11" i="15"/>
  <c r="D7" i="15"/>
  <c r="H7" i="15" s="1"/>
  <c r="E7" i="15"/>
  <c r="F7" i="15"/>
  <c r="I7" i="15"/>
  <c r="J7" i="15"/>
  <c r="K7" i="15"/>
  <c r="N7" i="15"/>
  <c r="O7" i="15"/>
  <c r="P7" i="15"/>
  <c r="D4" i="15"/>
  <c r="E4" i="15"/>
  <c r="F4" i="15"/>
  <c r="I4" i="15"/>
  <c r="M4" i="15" s="1"/>
  <c r="J4" i="15"/>
  <c r="K4" i="15"/>
  <c r="N4" i="15"/>
  <c r="O4" i="15"/>
  <c r="P4" i="15"/>
  <c r="D13" i="15"/>
  <c r="E13" i="15"/>
  <c r="F13" i="15"/>
  <c r="I13" i="15"/>
  <c r="J13" i="15"/>
  <c r="K13" i="15"/>
  <c r="N13" i="15"/>
  <c r="O13" i="15"/>
  <c r="P13" i="15"/>
  <c r="D12" i="15"/>
  <c r="E12" i="15"/>
  <c r="F12" i="15"/>
  <c r="I12" i="15"/>
  <c r="J12" i="15"/>
  <c r="K12" i="15"/>
  <c r="N12" i="15"/>
  <c r="P12" i="15"/>
  <c r="D3" i="15"/>
  <c r="E3" i="15"/>
  <c r="F3" i="15"/>
  <c r="I3" i="15"/>
  <c r="J3" i="15"/>
  <c r="K3" i="15"/>
  <c r="N3" i="15"/>
  <c r="P3" i="15"/>
  <c r="D5" i="15"/>
  <c r="E5" i="15"/>
  <c r="F5" i="15"/>
  <c r="I5" i="15"/>
  <c r="J5" i="15"/>
  <c r="K5" i="15"/>
  <c r="N5" i="15"/>
  <c r="P5" i="15"/>
  <c r="D6" i="15"/>
  <c r="E6" i="15"/>
  <c r="F6" i="15"/>
  <c r="I6" i="15"/>
  <c r="J6" i="15"/>
  <c r="K6" i="15"/>
  <c r="N6" i="15"/>
  <c r="P6" i="15"/>
  <c r="D15" i="15"/>
  <c r="E15" i="15"/>
  <c r="F15" i="15"/>
  <c r="I15" i="15"/>
  <c r="J15" i="15"/>
  <c r="M15" i="15" s="1"/>
  <c r="K15" i="15"/>
  <c r="N15" i="15"/>
  <c r="R15" i="15" s="1"/>
  <c r="P15" i="15"/>
  <c r="D10" i="15"/>
  <c r="E10" i="15"/>
  <c r="F10" i="15"/>
  <c r="I10" i="15"/>
  <c r="J10" i="15"/>
  <c r="K10" i="15"/>
  <c r="N10" i="15"/>
  <c r="P10" i="15"/>
  <c r="D17" i="15"/>
  <c r="E17" i="15"/>
  <c r="F17" i="15"/>
  <c r="I17" i="15"/>
  <c r="J17" i="15"/>
  <c r="K17" i="15"/>
  <c r="N17" i="15"/>
  <c r="P17" i="15"/>
  <c r="D8" i="15"/>
  <c r="E8" i="15"/>
  <c r="F8" i="15"/>
  <c r="I8" i="15"/>
  <c r="J8" i="15"/>
  <c r="K8" i="15"/>
  <c r="N8" i="15"/>
  <c r="P8" i="15"/>
  <c r="D16" i="15"/>
  <c r="E16" i="15"/>
  <c r="F16" i="15"/>
  <c r="I16" i="15"/>
  <c r="J16" i="15"/>
  <c r="K16" i="15"/>
  <c r="N16" i="15"/>
  <c r="P16" i="15"/>
  <c r="D18" i="15"/>
  <c r="E18" i="15"/>
  <c r="F18" i="15"/>
  <c r="I18" i="15"/>
  <c r="J18" i="15"/>
  <c r="K18" i="15"/>
  <c r="N18" i="15"/>
  <c r="P18" i="15"/>
  <c r="R18" i="15"/>
  <c r="D14" i="15"/>
  <c r="E14" i="15"/>
  <c r="F14" i="15"/>
  <c r="I14" i="15"/>
  <c r="J14" i="15"/>
  <c r="K14" i="15"/>
  <c r="N14" i="15"/>
  <c r="P14" i="15"/>
  <c r="D19" i="15"/>
  <c r="E19" i="15"/>
  <c r="F19" i="15"/>
  <c r="I19" i="15"/>
  <c r="J19" i="15"/>
  <c r="K19" i="15"/>
  <c r="N19" i="15"/>
  <c r="P19" i="15"/>
  <c r="J2" i="15"/>
  <c r="J9" i="15"/>
  <c r="E2" i="15"/>
  <c r="E9" i="15"/>
  <c r="K14" i="8"/>
  <c r="H56" i="13"/>
  <c r="H57" i="13"/>
  <c r="H58" i="13"/>
  <c r="H59" i="13"/>
  <c r="H60" i="13"/>
  <c r="R56" i="13"/>
  <c r="R57" i="13"/>
  <c r="R58" i="13"/>
  <c r="R59" i="13"/>
  <c r="R60" i="13"/>
  <c r="B5" i="22"/>
  <c r="C5" i="22"/>
  <c r="D5" i="22" s="1"/>
  <c r="K5" i="22"/>
  <c r="B7" i="22"/>
  <c r="C7" i="22"/>
  <c r="E7" i="22" s="1"/>
  <c r="B6" i="22"/>
  <c r="C6" i="22"/>
  <c r="B14" i="22"/>
  <c r="C14" i="22"/>
  <c r="K14" i="22" s="1"/>
  <c r="B21" i="22"/>
  <c r="C21" i="22"/>
  <c r="D21" i="22" s="1"/>
  <c r="B8" i="22"/>
  <c r="C8" i="22"/>
  <c r="E8" i="22" s="1"/>
  <c r="B11" i="22"/>
  <c r="C11" i="22"/>
  <c r="O11" i="22" s="1"/>
  <c r="B9" i="22"/>
  <c r="C9" i="22"/>
  <c r="K9" i="22" s="1"/>
  <c r="B10" i="22"/>
  <c r="C10" i="22"/>
  <c r="D10" i="22" s="1"/>
  <c r="B15" i="22"/>
  <c r="C15" i="22"/>
  <c r="E15" i="22" s="1"/>
  <c r="B20" i="22"/>
  <c r="C20" i="22"/>
  <c r="P20" i="22" s="1"/>
  <c r="B18" i="22"/>
  <c r="C18" i="22"/>
  <c r="K18" i="22" s="1"/>
  <c r="B25" i="22"/>
  <c r="C25" i="22"/>
  <c r="D25" i="22" s="1"/>
  <c r="B24" i="22"/>
  <c r="C24" i="22"/>
  <c r="E24" i="22" s="1"/>
  <c r="B23" i="22"/>
  <c r="C23" i="22"/>
  <c r="B22" i="22"/>
  <c r="C22" i="22"/>
  <c r="K22" i="22" s="1"/>
  <c r="B12" i="22"/>
  <c r="C12" i="22"/>
  <c r="D12" i="22" s="1"/>
  <c r="B26" i="22"/>
  <c r="C26" i="22"/>
  <c r="E26" i="22" s="1"/>
  <c r="N26" i="22"/>
  <c r="B13" i="22"/>
  <c r="C13" i="22"/>
  <c r="B16" i="22"/>
  <c r="C16" i="22"/>
  <c r="K16" i="22" s="1"/>
  <c r="B30" i="22"/>
  <c r="C30" i="22"/>
  <c r="D30" i="22" s="1"/>
  <c r="B19" i="22"/>
  <c r="C19" i="22"/>
  <c r="E19" i="22" s="1"/>
  <c r="B28" i="22"/>
  <c r="C28" i="22"/>
  <c r="P28" i="22"/>
  <c r="B31" i="22"/>
  <c r="C31" i="22"/>
  <c r="E31" i="22" s="1"/>
  <c r="B29" i="22"/>
  <c r="C29" i="22"/>
  <c r="D29" i="22" s="1"/>
  <c r="B27" i="22"/>
  <c r="C27" i="22"/>
  <c r="E27" i="22" s="1"/>
  <c r="C4" i="22"/>
  <c r="E4" i="22" s="1"/>
  <c r="B4" i="22"/>
  <c r="C17" i="22"/>
  <c r="B17" i="22"/>
  <c r="K12" i="36"/>
  <c r="D19" i="22" l="1"/>
  <c r="H55" i="14"/>
  <c r="H28" i="14"/>
  <c r="H38" i="14"/>
  <c r="H10" i="14"/>
  <c r="H33" i="14"/>
  <c r="H4" i="14"/>
  <c r="R27" i="14"/>
  <c r="R9" i="14"/>
  <c r="R18" i="14"/>
  <c r="R32" i="14"/>
  <c r="H60" i="14"/>
  <c r="H52" i="14"/>
  <c r="H56" i="14"/>
  <c r="H53" i="14"/>
  <c r="H36" i="14"/>
  <c r="H6" i="14"/>
  <c r="H20" i="14"/>
  <c r="R42" i="14"/>
  <c r="R41" i="14"/>
  <c r="R50" i="14"/>
  <c r="R49" i="14"/>
  <c r="R37" i="14"/>
  <c r="R7" i="14"/>
  <c r="R5" i="14"/>
  <c r="H58" i="14"/>
  <c r="H23" i="14"/>
  <c r="H40" i="14"/>
  <c r="H27" i="14"/>
  <c r="H9" i="14"/>
  <c r="H18" i="14"/>
  <c r="H32" i="14"/>
  <c r="R47" i="14"/>
  <c r="R24" i="14"/>
  <c r="R46" i="14"/>
  <c r="R39" i="14"/>
  <c r="R8" i="14"/>
  <c r="R11" i="14"/>
  <c r="R16" i="14"/>
  <c r="H35" i="14"/>
  <c r="R58" i="14"/>
  <c r="R23" i="14"/>
  <c r="R40" i="14"/>
  <c r="H2" i="14"/>
  <c r="H54" i="14"/>
  <c r="H19" i="14"/>
  <c r="H51" i="14"/>
  <c r="H45" i="14"/>
  <c r="H12" i="14"/>
  <c r="H44" i="14"/>
  <c r="H21" i="14"/>
  <c r="R35" i="14"/>
  <c r="R55" i="14"/>
  <c r="R28" i="14"/>
  <c r="R38" i="14"/>
  <c r="R10" i="14"/>
  <c r="R33" i="14"/>
  <c r="R4" i="14"/>
  <c r="H62" i="14"/>
  <c r="H31" i="14"/>
  <c r="H30" i="14"/>
  <c r="H48" i="14"/>
  <c r="H25" i="14"/>
  <c r="H13" i="14"/>
  <c r="H17" i="14"/>
  <c r="H3" i="14"/>
  <c r="R2" i="14"/>
  <c r="R54" i="14"/>
  <c r="R19" i="14"/>
  <c r="R51" i="14"/>
  <c r="R45" i="14"/>
  <c r="R12" i="14"/>
  <c r="R44" i="14"/>
  <c r="R21" i="14"/>
  <c r="H61" i="14"/>
  <c r="H42" i="14"/>
  <c r="H41" i="14"/>
  <c r="H50" i="14"/>
  <c r="H49" i="14"/>
  <c r="H37" i="14"/>
  <c r="H7" i="14"/>
  <c r="H5" i="14"/>
  <c r="M35" i="14"/>
  <c r="R62" i="14"/>
  <c r="R31" i="14"/>
  <c r="R30" i="14"/>
  <c r="R48" i="14"/>
  <c r="R25" i="14"/>
  <c r="R13" i="14"/>
  <c r="R17" i="14"/>
  <c r="R3" i="14"/>
  <c r="H34" i="14"/>
  <c r="R61" i="14"/>
  <c r="H57" i="14"/>
  <c r="H59" i="14"/>
  <c r="H29" i="14"/>
  <c r="H26" i="14"/>
  <c r="H14" i="14"/>
  <c r="H22" i="14"/>
  <c r="H43" i="14"/>
  <c r="H15" i="14"/>
  <c r="R34" i="14"/>
  <c r="R60" i="14"/>
  <c r="R52" i="14"/>
  <c r="R56" i="14"/>
  <c r="R53" i="14"/>
  <c r="R36" i="14"/>
  <c r="R6" i="14"/>
  <c r="R20" i="14"/>
  <c r="H47" i="14"/>
  <c r="H24" i="14"/>
  <c r="H46" i="14"/>
  <c r="H39" i="14"/>
  <c r="H8" i="14"/>
  <c r="H11" i="14"/>
  <c r="H16" i="14"/>
  <c r="R57" i="14"/>
  <c r="R59" i="14"/>
  <c r="R29" i="14"/>
  <c r="R26" i="14"/>
  <c r="R14" i="14"/>
  <c r="R22" i="14"/>
  <c r="R43" i="14"/>
  <c r="R15" i="14"/>
  <c r="H13" i="16"/>
  <c r="H12" i="16"/>
  <c r="H10" i="16"/>
  <c r="H18" i="16"/>
  <c r="H16" i="16"/>
  <c r="H20" i="16"/>
  <c r="H21" i="16"/>
  <c r="H23" i="16"/>
  <c r="H22" i="16"/>
  <c r="H11" i="16"/>
  <c r="H25" i="16"/>
  <c r="H17" i="16"/>
  <c r="H14" i="16"/>
  <c r="H24" i="16"/>
  <c r="K21" i="22"/>
  <c r="P16" i="22"/>
  <c r="N24" i="22"/>
  <c r="P11" i="22"/>
  <c r="E16" i="22"/>
  <c r="J29" i="22"/>
  <c r="N19" i="22"/>
  <c r="D16" i="22"/>
  <c r="F11" i="22"/>
  <c r="J5" i="22"/>
  <c r="F6" i="22"/>
  <c r="E6" i="22"/>
  <c r="H8" i="15"/>
  <c r="H5" i="15"/>
  <c r="R5" i="15"/>
  <c r="R13" i="15"/>
  <c r="M5" i="15"/>
  <c r="H18" i="15"/>
  <c r="H16" i="15"/>
  <c r="R3" i="15"/>
  <c r="H4" i="15"/>
  <c r="M19" i="15"/>
  <c r="M14" i="15"/>
  <c r="M11" i="15"/>
  <c r="R10" i="15"/>
  <c r="R4" i="15"/>
  <c r="M17" i="15"/>
  <c r="M10" i="15"/>
  <c r="M3" i="15"/>
  <c r="M12" i="15"/>
  <c r="R11" i="15"/>
  <c r="H15" i="15"/>
  <c r="H6" i="15"/>
  <c r="H3" i="15"/>
  <c r="H12" i="15"/>
  <c r="M7" i="15"/>
  <c r="H19" i="15"/>
  <c r="H14" i="15"/>
  <c r="M6" i="15"/>
  <c r="R14" i="15"/>
  <c r="H17" i="15"/>
  <c r="H10" i="15"/>
  <c r="R7" i="15"/>
  <c r="H11" i="15"/>
  <c r="M13" i="15"/>
  <c r="M18" i="15"/>
  <c r="M16" i="15"/>
  <c r="M8" i="15"/>
  <c r="H13" i="15"/>
  <c r="R19" i="15"/>
  <c r="R16" i="15"/>
  <c r="R8" i="15"/>
  <c r="R6" i="15"/>
  <c r="R17" i="15"/>
  <c r="R12" i="15"/>
  <c r="P9" i="22"/>
  <c r="P14" i="22"/>
  <c r="O9" i="22"/>
  <c r="J14" i="22"/>
  <c r="P31" i="22"/>
  <c r="F22" i="22"/>
  <c r="N15" i="22"/>
  <c r="J9" i="22"/>
  <c r="N29" i="22"/>
  <c r="E22" i="22"/>
  <c r="D15" i="22"/>
  <c r="F9" i="22"/>
  <c r="F14" i="22"/>
  <c r="N27" i="22"/>
  <c r="K29" i="22"/>
  <c r="K31" i="22"/>
  <c r="O28" i="22"/>
  <c r="N16" i="22"/>
  <c r="D26" i="22"/>
  <c r="H26" i="22" s="1"/>
  <c r="P22" i="22"/>
  <c r="D24" i="22"/>
  <c r="H24" i="22" s="1"/>
  <c r="O18" i="22"/>
  <c r="O20" i="22"/>
  <c r="E11" i="22"/>
  <c r="J21" i="22"/>
  <c r="E14" i="22"/>
  <c r="O31" i="22"/>
  <c r="F28" i="22"/>
  <c r="J16" i="22"/>
  <c r="P13" i="22"/>
  <c r="J18" i="22"/>
  <c r="K10" i="22"/>
  <c r="N7" i="22"/>
  <c r="O16" i="22"/>
  <c r="P18" i="22"/>
  <c r="J31" i="22"/>
  <c r="K30" i="22"/>
  <c r="O22" i="22"/>
  <c r="P23" i="22"/>
  <c r="F20" i="22"/>
  <c r="E28" i="22"/>
  <c r="J30" i="22"/>
  <c r="O13" i="22"/>
  <c r="N22" i="22"/>
  <c r="O23" i="22"/>
  <c r="E20" i="22"/>
  <c r="J10" i="22"/>
  <c r="E9" i="22"/>
  <c r="D7" i="22"/>
  <c r="H7" i="22" s="1"/>
  <c r="D31" i="22"/>
  <c r="H31" i="22" s="1"/>
  <c r="F13" i="22"/>
  <c r="K12" i="22"/>
  <c r="J22" i="22"/>
  <c r="F23" i="22"/>
  <c r="K25" i="22"/>
  <c r="F18" i="22"/>
  <c r="N8" i="22"/>
  <c r="P6" i="22"/>
  <c r="D28" i="22"/>
  <c r="H28" i="22" s="1"/>
  <c r="N31" i="22"/>
  <c r="F31" i="22"/>
  <c r="F16" i="22"/>
  <c r="E13" i="22"/>
  <c r="J12" i="22"/>
  <c r="E23" i="22"/>
  <c r="J25" i="22"/>
  <c r="E18" i="22"/>
  <c r="D8" i="22"/>
  <c r="H8" i="22" s="1"/>
  <c r="O14" i="22"/>
  <c r="O6" i="22"/>
  <c r="D27" i="22"/>
  <c r="H27" i="22" s="1"/>
  <c r="H19" i="22"/>
  <c r="H15" i="22"/>
  <c r="K27" i="22"/>
  <c r="N28" i="22"/>
  <c r="R28" i="22" s="1"/>
  <c r="K19" i="22"/>
  <c r="N13" i="22"/>
  <c r="D13" i="22"/>
  <c r="K26" i="22"/>
  <c r="N23" i="22"/>
  <c r="D23" i="22"/>
  <c r="K24" i="22"/>
  <c r="N20" i="22"/>
  <c r="D20" i="22"/>
  <c r="H20" i="22" s="1"/>
  <c r="K15" i="22"/>
  <c r="N11" i="22"/>
  <c r="R11" i="22" s="1"/>
  <c r="D11" i="22"/>
  <c r="H11" i="22" s="1"/>
  <c r="K8" i="22"/>
  <c r="N6" i="22"/>
  <c r="D6" i="22"/>
  <c r="H6" i="22" s="1"/>
  <c r="K7" i="22"/>
  <c r="J7" i="22"/>
  <c r="J19" i="22"/>
  <c r="J26" i="22"/>
  <c r="J15" i="22"/>
  <c r="K28" i="22"/>
  <c r="D22" i="22"/>
  <c r="K23" i="22"/>
  <c r="P25" i="22"/>
  <c r="F25" i="22"/>
  <c r="N18" i="22"/>
  <c r="D18" i="22"/>
  <c r="H18" i="22" s="1"/>
  <c r="K20" i="22"/>
  <c r="P10" i="22"/>
  <c r="F10" i="22"/>
  <c r="N9" i="22"/>
  <c r="D9" i="22"/>
  <c r="K11" i="22"/>
  <c r="P21" i="22"/>
  <c r="F21" i="22"/>
  <c r="N14" i="22"/>
  <c r="D14" i="22"/>
  <c r="K6" i="22"/>
  <c r="P5" i="22"/>
  <c r="F5" i="22"/>
  <c r="J8" i="22"/>
  <c r="P29" i="22"/>
  <c r="F29" i="22"/>
  <c r="K13" i="22"/>
  <c r="P12" i="22"/>
  <c r="F12" i="22"/>
  <c r="O29" i="22"/>
  <c r="E29" i="22"/>
  <c r="H29" i="22" s="1"/>
  <c r="J28" i="22"/>
  <c r="O30" i="22"/>
  <c r="E30" i="22"/>
  <c r="H30" i="22" s="1"/>
  <c r="J13" i="22"/>
  <c r="O12" i="22"/>
  <c r="E12" i="22"/>
  <c r="H12" i="22" s="1"/>
  <c r="J23" i="22"/>
  <c r="O25" i="22"/>
  <c r="E25" i="22"/>
  <c r="H25" i="22" s="1"/>
  <c r="J20" i="22"/>
  <c r="O10" i="22"/>
  <c r="E10" i="22"/>
  <c r="H10" i="22" s="1"/>
  <c r="J11" i="22"/>
  <c r="O21" i="22"/>
  <c r="E21" i="22"/>
  <c r="H21" i="22" s="1"/>
  <c r="J6" i="22"/>
  <c r="O5" i="22"/>
  <c r="E5" i="22"/>
  <c r="H5" i="22" s="1"/>
  <c r="J24" i="22"/>
  <c r="P30" i="22"/>
  <c r="F30" i="22"/>
  <c r="P27" i="22"/>
  <c r="F27" i="22"/>
  <c r="P19" i="22"/>
  <c r="F19" i="22"/>
  <c r="N30" i="22"/>
  <c r="R30" i="22" s="1"/>
  <c r="P26" i="22"/>
  <c r="F26" i="22"/>
  <c r="N12" i="22"/>
  <c r="P24" i="22"/>
  <c r="F24" i="22"/>
  <c r="N25" i="22"/>
  <c r="R25" i="22" s="1"/>
  <c r="P15" i="22"/>
  <c r="F15" i="22"/>
  <c r="N10" i="22"/>
  <c r="P8" i="22"/>
  <c r="F8" i="22"/>
  <c r="N21" i="22"/>
  <c r="P7" i="22"/>
  <c r="F7" i="22"/>
  <c r="N5" i="22"/>
  <c r="R5" i="22" s="1"/>
  <c r="J27" i="22"/>
  <c r="O27" i="22"/>
  <c r="O19" i="22"/>
  <c r="R19" i="22" s="1"/>
  <c r="O26" i="22"/>
  <c r="R26" i="22" s="1"/>
  <c r="O24" i="22"/>
  <c r="R24" i="22" s="1"/>
  <c r="O15" i="22"/>
  <c r="O8" i="22"/>
  <c r="O7" i="22"/>
  <c r="K4" i="22"/>
  <c r="N4" i="22"/>
  <c r="J4" i="22"/>
  <c r="D4" i="22"/>
  <c r="H4" i="22" s="1"/>
  <c r="P4" i="22"/>
  <c r="F4" i="22"/>
  <c r="O4" i="22"/>
  <c r="K36" i="42"/>
  <c r="K2" i="10"/>
  <c r="K6" i="7"/>
  <c r="I56" i="13"/>
  <c r="M56" i="13" s="1"/>
  <c r="I57" i="13"/>
  <c r="M57" i="13" s="1"/>
  <c r="I58" i="13"/>
  <c r="M58" i="13" s="1"/>
  <c r="I59" i="13"/>
  <c r="M59" i="13" s="1"/>
  <c r="I60" i="13"/>
  <c r="M60" i="13" s="1"/>
  <c r="O56" i="13"/>
  <c r="O57" i="13"/>
  <c r="O58" i="13"/>
  <c r="O59" i="13"/>
  <c r="O60" i="13"/>
  <c r="J56" i="13"/>
  <c r="J57" i="13"/>
  <c r="J58" i="13"/>
  <c r="J59" i="13"/>
  <c r="J60" i="13"/>
  <c r="E56" i="13"/>
  <c r="E57" i="13"/>
  <c r="E58" i="13"/>
  <c r="E59" i="13"/>
  <c r="E60" i="13"/>
  <c r="D56" i="13"/>
  <c r="D57" i="13"/>
  <c r="D58" i="13"/>
  <c r="D59" i="13"/>
  <c r="D60" i="13"/>
  <c r="N56" i="13"/>
  <c r="N57" i="13"/>
  <c r="N58" i="13"/>
  <c r="N59" i="13"/>
  <c r="N60" i="13"/>
  <c r="K44" i="39"/>
  <c r="K11" i="39"/>
  <c r="K34" i="39"/>
  <c r="K17" i="39"/>
  <c r="K47" i="39"/>
  <c r="K52" i="39"/>
  <c r="K43" i="39"/>
  <c r="K42" i="39"/>
  <c r="K39" i="39"/>
  <c r="K23" i="39"/>
  <c r="K22" i="39"/>
  <c r="K55" i="39"/>
  <c r="K45" i="39"/>
  <c r="K27" i="39"/>
  <c r="K50" i="39"/>
  <c r="K31" i="39"/>
  <c r="B17" i="13"/>
  <c r="C17" i="13"/>
  <c r="D17" i="13" s="1"/>
  <c r="B12" i="13"/>
  <c r="C12" i="13"/>
  <c r="E12" i="13" s="1"/>
  <c r="B37" i="13"/>
  <c r="C37" i="13"/>
  <c r="E37" i="13" s="1"/>
  <c r="B13" i="13"/>
  <c r="C13" i="13"/>
  <c r="O13" i="13" s="1"/>
  <c r="B3" i="13"/>
  <c r="C3" i="13"/>
  <c r="O3" i="13" s="1"/>
  <c r="B4" i="13"/>
  <c r="C4" i="13"/>
  <c r="E4" i="13" s="1"/>
  <c r="B7" i="13"/>
  <c r="C7" i="13"/>
  <c r="D7" i="13" s="1"/>
  <c r="B28" i="13"/>
  <c r="C28" i="13"/>
  <c r="D28" i="13" s="1"/>
  <c r="B29" i="13"/>
  <c r="C29" i="13"/>
  <c r="D29" i="13" s="1"/>
  <c r="B30" i="13"/>
  <c r="C30" i="13"/>
  <c r="E30" i="13" s="1"/>
  <c r="B9" i="13"/>
  <c r="C9" i="13"/>
  <c r="E9" i="13" s="1"/>
  <c r="B10" i="13"/>
  <c r="C10" i="13"/>
  <c r="O10" i="13" s="1"/>
  <c r="B38" i="13"/>
  <c r="C38" i="13"/>
  <c r="O38" i="13" s="1"/>
  <c r="B19" i="13"/>
  <c r="C19" i="13"/>
  <c r="E19" i="13" s="1"/>
  <c r="B20" i="13"/>
  <c r="C20" i="13"/>
  <c r="N20" i="13" s="1"/>
  <c r="B31" i="13"/>
  <c r="C31" i="13"/>
  <c r="D31" i="13" s="1"/>
  <c r="B32" i="13"/>
  <c r="C32" i="13"/>
  <c r="D32" i="13" s="1"/>
  <c r="B39" i="13"/>
  <c r="C39" i="13"/>
  <c r="E39" i="13" s="1"/>
  <c r="B8" i="13"/>
  <c r="C8" i="13"/>
  <c r="E8" i="13" s="1"/>
  <c r="B23" i="13"/>
  <c r="C23" i="13"/>
  <c r="O23" i="13" s="1"/>
  <c r="B41" i="13"/>
  <c r="C41" i="13"/>
  <c r="O41" i="13" s="1"/>
  <c r="B11" i="13"/>
  <c r="C11" i="13"/>
  <c r="E11" i="13" s="1"/>
  <c r="B26" i="13"/>
  <c r="C26" i="13"/>
  <c r="D26" i="13" s="1"/>
  <c r="B46" i="13"/>
  <c r="C46" i="13"/>
  <c r="D46" i="13" s="1"/>
  <c r="B45" i="13"/>
  <c r="C45" i="13"/>
  <c r="D45" i="13" s="1"/>
  <c r="B15" i="13"/>
  <c r="C15" i="13"/>
  <c r="D15" i="13" s="1"/>
  <c r="B14" i="13"/>
  <c r="C14" i="13"/>
  <c r="E14" i="13" s="1"/>
  <c r="B50" i="13"/>
  <c r="C50" i="13"/>
  <c r="O50" i="13" s="1"/>
  <c r="B16" i="13"/>
  <c r="C16" i="13"/>
  <c r="O16" i="13" s="1"/>
  <c r="B25" i="13"/>
  <c r="C25" i="13"/>
  <c r="O25" i="13" s="1"/>
  <c r="B42" i="13"/>
  <c r="C42" i="13"/>
  <c r="O42" i="13" s="1"/>
  <c r="B18" i="13"/>
  <c r="C18" i="13"/>
  <c r="D18" i="13" s="1"/>
  <c r="B34" i="13"/>
  <c r="C34" i="13"/>
  <c r="D34" i="13" s="1"/>
  <c r="B35" i="13"/>
  <c r="C35" i="13"/>
  <c r="D35" i="13" s="1"/>
  <c r="B36" i="13"/>
  <c r="C36" i="13"/>
  <c r="E36" i="13" s="1"/>
  <c r="B53" i="13"/>
  <c r="C53" i="13"/>
  <c r="O53" i="13" s="1"/>
  <c r="B22" i="13"/>
  <c r="C22" i="13"/>
  <c r="O22" i="13" s="1"/>
  <c r="B21" i="13"/>
  <c r="C21" i="13"/>
  <c r="O21" i="13" s="1"/>
  <c r="B43" i="13"/>
  <c r="C43" i="13"/>
  <c r="O43" i="13" s="1"/>
  <c r="B24" i="13"/>
  <c r="C24" i="13"/>
  <c r="D24" i="13" s="1"/>
  <c r="B47" i="13"/>
  <c r="C47" i="13"/>
  <c r="D47" i="13" s="1"/>
  <c r="B44" i="13"/>
  <c r="C44" i="13"/>
  <c r="D44" i="13" s="1"/>
  <c r="B51" i="13"/>
  <c r="C51" i="13"/>
  <c r="E51" i="13" s="1"/>
  <c r="B52" i="13"/>
  <c r="C52" i="13"/>
  <c r="O52" i="13" s="1"/>
  <c r="B33" i="13"/>
  <c r="C33" i="13"/>
  <c r="O33" i="13" s="1"/>
  <c r="B54" i="13"/>
  <c r="C54" i="13"/>
  <c r="O54" i="13" s="1"/>
  <c r="B55" i="13"/>
  <c r="C55" i="13"/>
  <c r="O55" i="13" s="1"/>
  <c r="B40" i="13"/>
  <c r="C40" i="13"/>
  <c r="D40" i="13" s="1"/>
  <c r="B49" i="13"/>
  <c r="C49" i="13"/>
  <c r="D49" i="13" s="1"/>
  <c r="B48" i="13"/>
  <c r="C48" i="13"/>
  <c r="D48" i="13" s="1"/>
  <c r="B56" i="13"/>
  <c r="C56" i="13"/>
  <c r="B57" i="13"/>
  <c r="C57" i="13"/>
  <c r="B58" i="13"/>
  <c r="C58" i="13"/>
  <c r="B59" i="13"/>
  <c r="C59" i="13"/>
  <c r="B60" i="13"/>
  <c r="C60" i="13"/>
  <c r="C6" i="13"/>
  <c r="D6" i="13" s="1"/>
  <c r="B6" i="13"/>
  <c r="K7" i="40"/>
  <c r="K5" i="7"/>
  <c r="K2" i="7"/>
  <c r="K16" i="7"/>
  <c r="K17" i="7"/>
  <c r="K14" i="7"/>
  <c r="K9" i="7"/>
  <c r="K11" i="7"/>
  <c r="K15" i="7"/>
  <c r="K8" i="7"/>
  <c r="K18" i="7"/>
  <c r="K3" i="7"/>
  <c r="K4" i="7"/>
  <c r="K10" i="7"/>
  <c r="K20" i="7"/>
  <c r="H22" i="22" l="1"/>
  <c r="H13" i="22"/>
  <c r="H16" i="22"/>
  <c r="R8" i="22"/>
  <c r="H9" i="22"/>
  <c r="R15" i="22"/>
  <c r="R29" i="22"/>
  <c r="R9" i="22"/>
  <c r="R31" i="22"/>
  <c r="R18" i="22"/>
  <c r="R4" i="22"/>
  <c r="H23" i="22"/>
  <c r="R12" i="22"/>
  <c r="R6" i="22"/>
  <c r="H29" i="13"/>
  <c r="H24" i="13"/>
  <c r="E32" i="13"/>
  <c r="H32" i="13" s="1"/>
  <c r="N51" i="13"/>
  <c r="D21" i="13"/>
  <c r="H21" i="13" s="1"/>
  <c r="N14" i="13"/>
  <c r="D20" i="13"/>
  <c r="J29" i="13"/>
  <c r="N9" i="13"/>
  <c r="E21" i="13"/>
  <c r="J17" i="13"/>
  <c r="J32" i="13"/>
  <c r="N44" i="13"/>
  <c r="N15" i="13"/>
  <c r="N30" i="13"/>
  <c r="D36" i="13"/>
  <c r="H36" i="13" s="1"/>
  <c r="D19" i="13"/>
  <c r="H19" i="13" s="1"/>
  <c r="E35" i="13"/>
  <c r="H35" i="13" s="1"/>
  <c r="O51" i="13"/>
  <c r="J38" i="13"/>
  <c r="N47" i="13"/>
  <c r="N45" i="13"/>
  <c r="N29" i="13"/>
  <c r="D42" i="13"/>
  <c r="D9" i="13"/>
  <c r="H9" i="13" s="1"/>
  <c r="E34" i="13"/>
  <c r="H34" i="13" s="1"/>
  <c r="O36" i="13"/>
  <c r="N43" i="13"/>
  <c r="R43" i="13" s="1"/>
  <c r="N26" i="13"/>
  <c r="N7" i="13"/>
  <c r="D25" i="13"/>
  <c r="E48" i="13"/>
  <c r="H48" i="13" s="1"/>
  <c r="E25" i="13"/>
  <c r="E29" i="13"/>
  <c r="O14" i="13"/>
  <c r="N36" i="13"/>
  <c r="N8" i="13"/>
  <c r="N37" i="13"/>
  <c r="D55" i="13"/>
  <c r="D14" i="13"/>
  <c r="H14" i="13" s="1"/>
  <c r="D4" i="13"/>
  <c r="H4" i="13" s="1"/>
  <c r="E49" i="13"/>
  <c r="H49" i="13" s="1"/>
  <c r="E15" i="13"/>
  <c r="H15" i="13" s="1"/>
  <c r="O8" i="13"/>
  <c r="N35" i="13"/>
  <c r="N39" i="13"/>
  <c r="N12" i="13"/>
  <c r="D54" i="13"/>
  <c r="D37" i="13"/>
  <c r="H37" i="13" s="1"/>
  <c r="E54" i="13"/>
  <c r="E45" i="13"/>
  <c r="H45" i="13" s="1"/>
  <c r="O9" i="13"/>
  <c r="N48" i="13"/>
  <c r="N34" i="13"/>
  <c r="N32" i="13"/>
  <c r="N17" i="13"/>
  <c r="D51" i="13"/>
  <c r="H51" i="13" s="1"/>
  <c r="D11" i="13"/>
  <c r="H11" i="13" s="1"/>
  <c r="E44" i="13"/>
  <c r="H44" i="13" s="1"/>
  <c r="E17" i="13"/>
  <c r="H17" i="13" s="1"/>
  <c r="O37" i="13"/>
  <c r="N55" i="13"/>
  <c r="R55" i="13" s="1"/>
  <c r="N42" i="13"/>
  <c r="R42" i="13" s="1"/>
  <c r="D43" i="13"/>
  <c r="D8" i="13"/>
  <c r="H8" i="13" s="1"/>
  <c r="E47" i="13"/>
  <c r="H47" i="13" s="1"/>
  <c r="R7" i="22"/>
  <c r="H14" i="22"/>
  <c r="R22" i="22"/>
  <c r="R27" i="22"/>
  <c r="R23" i="22"/>
  <c r="R14" i="22"/>
  <c r="R16" i="22"/>
  <c r="R10" i="22"/>
  <c r="R20" i="22"/>
  <c r="R13" i="22"/>
  <c r="R21" i="22"/>
  <c r="J39" i="13"/>
  <c r="N49" i="13"/>
  <c r="D33" i="13"/>
  <c r="D22" i="13"/>
  <c r="D16" i="13"/>
  <c r="D41" i="13"/>
  <c r="D38" i="13"/>
  <c r="D3" i="13"/>
  <c r="E40" i="13"/>
  <c r="H40" i="13" s="1"/>
  <c r="E24" i="13"/>
  <c r="E18" i="13"/>
  <c r="H18" i="13" s="1"/>
  <c r="E46" i="13"/>
  <c r="H46" i="13" s="1"/>
  <c r="E31" i="13"/>
  <c r="H31" i="13" s="1"/>
  <c r="E28" i="13"/>
  <c r="H28" i="13" s="1"/>
  <c r="E6" i="13"/>
  <c r="H6" i="13" s="1"/>
  <c r="O48" i="13"/>
  <c r="O44" i="13"/>
  <c r="O35" i="13"/>
  <c r="O15" i="13"/>
  <c r="O39" i="13"/>
  <c r="O30" i="13"/>
  <c r="O12" i="13"/>
  <c r="N40" i="13"/>
  <c r="N24" i="13"/>
  <c r="N18" i="13"/>
  <c r="N46" i="13"/>
  <c r="N31" i="13"/>
  <c r="N28" i="13"/>
  <c r="N6" i="13"/>
  <c r="D52" i="13"/>
  <c r="D53" i="13"/>
  <c r="D50" i="13"/>
  <c r="D23" i="13"/>
  <c r="H23" i="13" s="1"/>
  <c r="D10" i="13"/>
  <c r="D13" i="13"/>
  <c r="E55" i="13"/>
  <c r="E43" i="13"/>
  <c r="E42" i="13"/>
  <c r="E26" i="13"/>
  <c r="H26" i="13" s="1"/>
  <c r="E20" i="13"/>
  <c r="E7" i="13"/>
  <c r="H7" i="13" s="1"/>
  <c r="J19" i="13"/>
  <c r="O49" i="13"/>
  <c r="O47" i="13"/>
  <c r="O34" i="13"/>
  <c r="O45" i="13"/>
  <c r="O32" i="13"/>
  <c r="O29" i="13"/>
  <c r="O17" i="13"/>
  <c r="O40" i="13"/>
  <c r="O24" i="13"/>
  <c r="O18" i="13"/>
  <c r="O46" i="13"/>
  <c r="O31" i="13"/>
  <c r="O28" i="13"/>
  <c r="O6" i="13"/>
  <c r="I12" i="13"/>
  <c r="N54" i="13"/>
  <c r="R54" i="13" s="1"/>
  <c r="N21" i="13"/>
  <c r="R21" i="13" s="1"/>
  <c r="N25" i="13"/>
  <c r="R25" i="13" s="1"/>
  <c r="N11" i="13"/>
  <c r="N19" i="13"/>
  <c r="N4" i="13"/>
  <c r="D39" i="13"/>
  <c r="H39" i="13" s="1"/>
  <c r="D30" i="13"/>
  <c r="H30" i="13" s="1"/>
  <c r="D12" i="13"/>
  <c r="H12" i="13" s="1"/>
  <c r="E33" i="13"/>
  <c r="E22" i="13"/>
  <c r="E16" i="13"/>
  <c r="E41" i="13"/>
  <c r="E38" i="13"/>
  <c r="E3" i="13"/>
  <c r="J10" i="13"/>
  <c r="O26" i="13"/>
  <c r="O20" i="13"/>
  <c r="R20" i="13" s="1"/>
  <c r="O7" i="13"/>
  <c r="N33" i="13"/>
  <c r="R33" i="13" s="1"/>
  <c r="N22" i="13"/>
  <c r="R22" i="13" s="1"/>
  <c r="N16" i="13"/>
  <c r="R16" i="13" s="1"/>
  <c r="N41" i="13"/>
  <c r="R41" i="13" s="1"/>
  <c r="N38" i="13"/>
  <c r="R38" i="13" s="1"/>
  <c r="N3" i="13"/>
  <c r="R3" i="13" s="1"/>
  <c r="E52" i="13"/>
  <c r="E53" i="13"/>
  <c r="E50" i="13"/>
  <c r="E23" i="13"/>
  <c r="E10" i="13"/>
  <c r="E13" i="13"/>
  <c r="O11" i="13"/>
  <c r="O19" i="13"/>
  <c r="O4" i="13"/>
  <c r="N52" i="13"/>
  <c r="R52" i="13" s="1"/>
  <c r="N53" i="13"/>
  <c r="R53" i="13" s="1"/>
  <c r="N50" i="13"/>
  <c r="R50" i="13" s="1"/>
  <c r="N23" i="13"/>
  <c r="R23" i="13" s="1"/>
  <c r="N10" i="13"/>
  <c r="R10" i="13" s="1"/>
  <c r="N13" i="13"/>
  <c r="R13" i="13" s="1"/>
  <c r="F9" i="26"/>
  <c r="H50" i="13" l="1"/>
  <c r="H3" i="13"/>
  <c r="H53" i="13"/>
  <c r="H38" i="13"/>
  <c r="H52" i="13"/>
  <c r="H41" i="13"/>
  <c r="H16" i="13"/>
  <c r="H22" i="13"/>
  <c r="H13" i="13"/>
  <c r="H33" i="13"/>
  <c r="H43" i="13"/>
  <c r="H54" i="13"/>
  <c r="H42" i="13"/>
  <c r="R11" i="13"/>
  <c r="H10" i="13"/>
  <c r="H55" i="13"/>
  <c r="H25" i="13"/>
  <c r="H20" i="13"/>
  <c r="R28" i="13"/>
  <c r="R9" i="13"/>
  <c r="R8" i="13"/>
  <c r="R31" i="13"/>
  <c r="R17" i="13"/>
  <c r="R46" i="13"/>
  <c r="R49" i="13"/>
  <c r="R32" i="13"/>
  <c r="R12" i="13"/>
  <c r="R29" i="13"/>
  <c r="R30" i="13"/>
  <c r="R18" i="13"/>
  <c r="R34" i="13"/>
  <c r="R39" i="13"/>
  <c r="R37" i="13"/>
  <c r="R7" i="13"/>
  <c r="R45" i="13"/>
  <c r="R15" i="13"/>
  <c r="R14" i="13"/>
  <c r="R24" i="13"/>
  <c r="R48" i="13"/>
  <c r="R35" i="13"/>
  <c r="R26" i="13"/>
  <c r="R47" i="13"/>
  <c r="R44" i="13"/>
  <c r="R4" i="13"/>
  <c r="R40" i="13"/>
  <c r="R36" i="13"/>
  <c r="R51" i="13"/>
  <c r="R19" i="13"/>
  <c r="R6" i="13"/>
  <c r="N9" i="26"/>
  <c r="J89" i="47"/>
  <c r="J88" i="47"/>
  <c r="J87" i="47"/>
  <c r="J86" i="47"/>
  <c r="J85" i="47"/>
  <c r="J84" i="47"/>
  <c r="J83" i="47"/>
  <c r="J82" i="47"/>
  <c r="J80" i="47"/>
  <c r="J79" i="47"/>
  <c r="J78" i="47"/>
  <c r="J77" i="47"/>
  <c r="J76" i="47"/>
  <c r="J75" i="47"/>
  <c r="J74" i="47"/>
  <c r="J73" i="47"/>
  <c r="J72" i="47"/>
  <c r="J71" i="47"/>
  <c r="J70" i="47"/>
  <c r="J69" i="47"/>
  <c r="J68" i="47"/>
  <c r="J67" i="47"/>
  <c r="J66" i="47"/>
  <c r="J65" i="47"/>
  <c r="J64" i="47"/>
  <c r="J63" i="47"/>
  <c r="J62" i="47"/>
  <c r="J61" i="47"/>
  <c r="J60" i="47"/>
  <c r="J59" i="47"/>
  <c r="J58" i="47"/>
  <c r="J57" i="47"/>
  <c r="J56" i="47"/>
  <c r="J55" i="47"/>
  <c r="J54" i="47"/>
  <c r="J53" i="47"/>
  <c r="J52" i="47"/>
  <c r="J51" i="47"/>
  <c r="J50" i="47"/>
  <c r="J49" i="47"/>
  <c r="J48" i="47"/>
  <c r="J47" i="47"/>
  <c r="J46" i="47"/>
  <c r="J45" i="47"/>
  <c r="J44" i="47"/>
  <c r="J43" i="47"/>
  <c r="J42" i="47"/>
  <c r="J41" i="47"/>
  <c r="J40" i="47"/>
  <c r="J39" i="47"/>
  <c r="J38" i="47"/>
  <c r="J37" i="47"/>
  <c r="J36" i="47"/>
  <c r="J35" i="47"/>
  <c r="J34" i="47"/>
  <c r="J33" i="47"/>
  <c r="J32" i="47"/>
  <c r="J31" i="47"/>
  <c r="J30" i="47"/>
  <c r="J2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7"/>
  <c r="J6" i="47"/>
  <c r="J5" i="47"/>
  <c r="J4" i="47"/>
  <c r="J3" i="47"/>
  <c r="J9" i="26" s="1"/>
  <c r="J2" i="47"/>
  <c r="M35" i="26" l="1"/>
  <c r="L35" i="26"/>
  <c r="O35" i="26" s="1"/>
  <c r="I35" i="26"/>
  <c r="H35" i="26"/>
  <c r="K35" i="26" s="1"/>
  <c r="E35" i="26"/>
  <c r="D35" i="26"/>
  <c r="G35" i="26" s="1"/>
  <c r="M9" i="26"/>
  <c r="L9" i="26"/>
  <c r="I9" i="26"/>
  <c r="H9" i="26"/>
  <c r="E9" i="26"/>
  <c r="D9" i="26"/>
  <c r="G9" i="26" s="1"/>
  <c r="B89" i="26"/>
  <c r="J41" i="25"/>
  <c r="C85" i="26"/>
  <c r="E85" i="26" s="1"/>
  <c r="C86" i="26"/>
  <c r="E86" i="26" s="1"/>
  <c r="B85" i="26"/>
  <c r="B86" i="26"/>
  <c r="K28" i="42"/>
  <c r="K40" i="42"/>
  <c r="K6" i="42"/>
  <c r="K27" i="42"/>
  <c r="K45" i="42"/>
  <c r="K48" i="42"/>
  <c r="K38" i="42"/>
  <c r="K53" i="42"/>
  <c r="K52" i="42"/>
  <c r="K51" i="42"/>
  <c r="K59" i="42"/>
  <c r="K18" i="42"/>
  <c r="K34" i="42"/>
  <c r="K61" i="42"/>
  <c r="K62" i="42"/>
  <c r="K17" i="42"/>
  <c r="K20" i="42"/>
  <c r="K29" i="42"/>
  <c r="K30" i="42"/>
  <c r="K39" i="42"/>
  <c r="K21" i="42"/>
  <c r="K58" i="42"/>
  <c r="K15" i="42"/>
  <c r="K44" i="42"/>
  <c r="K14" i="42"/>
  <c r="K2" i="42"/>
  <c r="K41" i="42"/>
  <c r="K7" i="42"/>
  <c r="K42" i="42"/>
  <c r="K60" i="42"/>
  <c r="K50" i="42"/>
  <c r="K3" i="42"/>
  <c r="K16" i="42"/>
  <c r="K19" i="42"/>
  <c r="K54" i="42"/>
  <c r="K12" i="42"/>
  <c r="K55" i="42"/>
  <c r="K43" i="42"/>
  <c r="K22" i="42"/>
  <c r="K25" i="42"/>
  <c r="K24" i="42"/>
  <c r="K13" i="42"/>
  <c r="K56" i="42"/>
  <c r="K49" i="42"/>
  <c r="K47" i="42"/>
  <c r="K46" i="42"/>
  <c r="K32" i="42"/>
  <c r="K57" i="42"/>
  <c r="K23" i="41"/>
  <c r="J26" i="14" s="1"/>
  <c r="M26" i="14" s="1"/>
  <c r="K3" i="41"/>
  <c r="J8" i="14" s="1"/>
  <c r="M8" i="14" s="1"/>
  <c r="K15" i="41"/>
  <c r="J5" i="14" s="1"/>
  <c r="M5" i="14" s="1"/>
  <c r="K21" i="11"/>
  <c r="K13" i="11"/>
  <c r="K8" i="11"/>
  <c r="K4" i="11"/>
  <c r="K48" i="41"/>
  <c r="J36" i="14" s="1"/>
  <c r="M36" i="14" s="1"/>
  <c r="K20" i="41"/>
  <c r="J18" i="14" s="1"/>
  <c r="M18" i="14" s="1"/>
  <c r="K56" i="41"/>
  <c r="J62" i="14" s="1"/>
  <c r="M62" i="14" s="1"/>
  <c r="K57" i="41"/>
  <c r="J61" i="14" s="1"/>
  <c r="M61" i="14" s="1"/>
  <c r="K32" i="41"/>
  <c r="J39" i="14" s="1"/>
  <c r="M39" i="14" s="1"/>
  <c r="K19" i="41"/>
  <c r="J11" i="14" s="1"/>
  <c r="M11" i="14" s="1"/>
  <c r="K46" i="41"/>
  <c r="J57" i="14" s="1"/>
  <c r="M57" i="14" s="1"/>
  <c r="K58" i="41"/>
  <c r="J59" i="14" s="1"/>
  <c r="M59" i="14" s="1"/>
  <c r="K59" i="41"/>
  <c r="J60" i="14" s="1"/>
  <c r="M60" i="14" s="1"/>
  <c r="K31" i="41"/>
  <c r="J42" i="14" s="1"/>
  <c r="M42" i="14" s="1"/>
  <c r="K43" i="41"/>
  <c r="J48" i="14" s="1"/>
  <c r="M48" i="14" s="1"/>
  <c r="K53" i="41"/>
  <c r="J55" i="14" s="1"/>
  <c r="M55" i="14" s="1"/>
  <c r="K35" i="41"/>
  <c r="J41" i="14" s="1"/>
  <c r="M41" i="14" s="1"/>
  <c r="K2" i="41"/>
  <c r="J14" i="14" s="1"/>
  <c r="M14" i="14" s="1"/>
  <c r="K8" i="41"/>
  <c r="J3" i="14" s="1"/>
  <c r="M3" i="14" s="1"/>
  <c r="K22" i="41"/>
  <c r="J28" i="14" s="1"/>
  <c r="M28" i="14" s="1"/>
  <c r="K60" i="41"/>
  <c r="J53" i="14" s="1"/>
  <c r="M53" i="14" s="1"/>
  <c r="K45" i="41"/>
  <c r="J32" i="14" s="1"/>
  <c r="M32" i="14" s="1"/>
  <c r="K38" i="41"/>
  <c r="J20" i="14" s="1"/>
  <c r="M20" i="14" s="1"/>
  <c r="K44" i="41"/>
  <c r="J50" i="14" s="1"/>
  <c r="M50" i="14" s="1"/>
  <c r="K40" i="41"/>
  <c r="J45" i="14" s="1"/>
  <c r="M45" i="14" s="1"/>
  <c r="K27" i="41"/>
  <c r="J27" i="14" s="1"/>
  <c r="M27" i="14" s="1"/>
  <c r="K13" i="41"/>
  <c r="J12" i="14" s="1"/>
  <c r="M12" i="14" s="1"/>
  <c r="K61" i="41"/>
  <c r="J43" i="14" s="1"/>
  <c r="M43" i="14" s="1"/>
  <c r="K9" i="41"/>
  <c r="J4" i="14" s="1"/>
  <c r="M4" i="14" s="1"/>
  <c r="K62" i="41"/>
  <c r="J56" i="14" s="1"/>
  <c r="M56" i="14" s="1"/>
  <c r="K17" i="37"/>
  <c r="I24" i="22" s="1"/>
  <c r="M24" i="22" s="1"/>
  <c r="K8" i="37"/>
  <c r="I21" i="22" s="1"/>
  <c r="M21" i="22" s="1"/>
  <c r="K30" i="37"/>
  <c r="K31" i="37"/>
  <c r="K32" i="37"/>
  <c r="K33" i="37"/>
  <c r="K34" i="37"/>
  <c r="K9" i="10"/>
  <c r="K11" i="10"/>
  <c r="K3" i="10"/>
  <c r="K19" i="10"/>
  <c r="K18" i="10"/>
  <c r="K26" i="10"/>
  <c r="K27" i="10"/>
  <c r="K28" i="10"/>
  <c r="K29" i="10"/>
  <c r="K30" i="10"/>
  <c r="K21" i="40"/>
  <c r="K27" i="40"/>
  <c r="K25" i="40"/>
  <c r="K16" i="40"/>
  <c r="K26" i="40"/>
  <c r="I41" i="13" s="1"/>
  <c r="K12" i="40"/>
  <c r="K15" i="40"/>
  <c r="K17" i="40"/>
  <c r="I10" i="13" s="1"/>
  <c r="M10" i="13" s="1"/>
  <c r="K42" i="40"/>
  <c r="K56" i="40"/>
  <c r="K11" i="40"/>
  <c r="K4" i="40"/>
  <c r="I22" i="13" s="1"/>
  <c r="K13" i="40"/>
  <c r="K35" i="40"/>
  <c r="K52" i="40"/>
  <c r="I24" i="13" s="1"/>
  <c r="K8" i="40"/>
  <c r="K54" i="40"/>
  <c r="K51" i="40"/>
  <c r="K36" i="40"/>
  <c r="K34" i="40"/>
  <c r="J38" i="28"/>
  <c r="J39" i="28"/>
  <c r="J40" i="28"/>
  <c r="J41" i="28"/>
  <c r="J10" i="27"/>
  <c r="J8" i="27"/>
  <c r="J28" i="27"/>
  <c r="J5" i="27"/>
  <c r="J58" i="25"/>
  <c r="J61" i="25"/>
  <c r="J42" i="25"/>
  <c r="J2" i="25"/>
  <c r="J36" i="25"/>
  <c r="J28" i="25"/>
  <c r="J89" i="25"/>
  <c r="J4" i="25"/>
  <c r="J30" i="25"/>
  <c r="J67" i="25"/>
  <c r="J29" i="25"/>
  <c r="J3" i="25"/>
  <c r="J73" i="25"/>
  <c r="J59" i="24"/>
  <c r="J28" i="24"/>
  <c r="J24" i="24"/>
  <c r="J61" i="24"/>
  <c r="J86" i="24"/>
  <c r="J74" i="24"/>
  <c r="J41" i="24"/>
  <c r="J4" i="24"/>
  <c r="J18" i="24"/>
  <c r="J47" i="24"/>
  <c r="J31" i="24"/>
  <c r="J13" i="24"/>
  <c r="J68" i="24"/>
  <c r="J54" i="24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3" i="46"/>
  <c r="K12" i="46"/>
  <c r="K14" i="46"/>
  <c r="K11" i="46"/>
  <c r="K10" i="46"/>
  <c r="K9" i="46"/>
  <c r="K8" i="46"/>
  <c r="K7" i="46"/>
  <c r="K6" i="46"/>
  <c r="K5" i="46"/>
  <c r="K4" i="46"/>
  <c r="K3" i="46"/>
  <c r="K2" i="46"/>
  <c r="K50" i="41"/>
  <c r="J52" i="14" s="1"/>
  <c r="M52" i="14" s="1"/>
  <c r="K55" i="41"/>
  <c r="J44" i="14" s="1"/>
  <c r="M44" i="14" s="1"/>
  <c r="K30" i="41"/>
  <c r="J47" i="14" s="1"/>
  <c r="M47" i="14" s="1"/>
  <c r="K47" i="41"/>
  <c r="J37" i="14" s="1"/>
  <c r="M37" i="14" s="1"/>
  <c r="K49" i="41"/>
  <c r="J51" i="14" s="1"/>
  <c r="M51" i="14" s="1"/>
  <c r="K26" i="41"/>
  <c r="J25" i="14" s="1"/>
  <c r="M25" i="14" s="1"/>
  <c r="K51" i="41"/>
  <c r="J49" i="14" s="1"/>
  <c r="M49" i="14" s="1"/>
  <c r="J32" i="28"/>
  <c r="J33" i="28"/>
  <c r="J34" i="28"/>
  <c r="J35" i="28"/>
  <c r="J36" i="28"/>
  <c r="J37" i="28"/>
  <c r="J3" i="27"/>
  <c r="J11" i="27"/>
  <c r="J7" i="27"/>
  <c r="J15" i="27"/>
  <c r="J35" i="27"/>
  <c r="J6" i="27"/>
  <c r="J57" i="25"/>
  <c r="J31" i="25"/>
  <c r="J55" i="25"/>
  <c r="J12" i="25"/>
  <c r="J33" i="25"/>
  <c r="J9" i="24"/>
  <c r="J6" i="24"/>
  <c r="J39" i="24"/>
  <c r="J20" i="24"/>
  <c r="J55" i="24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K31" i="36"/>
  <c r="K30" i="36"/>
  <c r="K7" i="36"/>
  <c r="K9" i="36"/>
  <c r="K2" i="36"/>
  <c r="K5" i="36"/>
  <c r="K18" i="36"/>
  <c r="K10" i="36"/>
  <c r="K11" i="36"/>
  <c r="K19" i="36"/>
  <c r="K28" i="36"/>
  <c r="K21" i="36"/>
  <c r="K26" i="36"/>
  <c r="K24" i="36"/>
  <c r="K6" i="36"/>
  <c r="K20" i="36"/>
  <c r="K15" i="36"/>
  <c r="K3" i="36"/>
  <c r="K29" i="36"/>
  <c r="K14" i="36"/>
  <c r="K13" i="36"/>
  <c r="K4" i="36"/>
  <c r="K8" i="36"/>
  <c r="K27" i="36"/>
  <c r="K17" i="36"/>
  <c r="K25" i="36"/>
  <c r="K16" i="36"/>
  <c r="K22" i="36"/>
  <c r="K23" i="36"/>
  <c r="K3" i="37"/>
  <c r="I4" i="22" s="1"/>
  <c r="M4" i="22" s="1"/>
  <c r="K13" i="37"/>
  <c r="I15" i="22" s="1"/>
  <c r="M15" i="22" s="1"/>
  <c r="K2" i="37"/>
  <c r="K29" i="37"/>
  <c r="I27" i="22" s="1"/>
  <c r="M27" i="22" s="1"/>
  <c r="K28" i="37"/>
  <c r="I29" i="22" s="1"/>
  <c r="M29" i="22" s="1"/>
  <c r="K12" i="37"/>
  <c r="I10" i="22" s="1"/>
  <c r="M10" i="22" s="1"/>
  <c r="K9" i="37"/>
  <c r="I8" i="22" s="1"/>
  <c r="M8" i="22" s="1"/>
  <c r="K22" i="37"/>
  <c r="I13" i="22" s="1"/>
  <c r="M13" i="22" s="1"/>
  <c r="K4" i="37"/>
  <c r="I5" i="22" s="1"/>
  <c r="M5" i="22" s="1"/>
  <c r="K15" i="37"/>
  <c r="I18" i="22" s="1"/>
  <c r="M18" i="22" s="1"/>
  <c r="K27" i="37"/>
  <c r="I31" i="22" s="1"/>
  <c r="M31" i="22" s="1"/>
  <c r="K6" i="37"/>
  <c r="I6" i="22" s="1"/>
  <c r="M6" i="22" s="1"/>
  <c r="K7" i="37"/>
  <c r="I14" i="22" s="1"/>
  <c r="M14" i="22" s="1"/>
  <c r="K26" i="37"/>
  <c r="I28" i="22" s="1"/>
  <c r="M28" i="22" s="1"/>
  <c r="K23" i="37"/>
  <c r="I16" i="22" s="1"/>
  <c r="M16" i="22" s="1"/>
  <c r="K16" i="37"/>
  <c r="I25" i="22" s="1"/>
  <c r="M25" i="22" s="1"/>
  <c r="K18" i="37"/>
  <c r="I23" i="22" s="1"/>
  <c r="M23" i="22" s="1"/>
  <c r="K24" i="37"/>
  <c r="I30" i="22" s="1"/>
  <c r="M30" i="22" s="1"/>
  <c r="K21" i="37"/>
  <c r="I26" i="22" s="1"/>
  <c r="M26" i="22" s="1"/>
  <c r="K19" i="37"/>
  <c r="I22" i="22" s="1"/>
  <c r="M22" i="22" s="1"/>
  <c r="K10" i="37"/>
  <c r="I11" i="22" s="1"/>
  <c r="M11" i="22" s="1"/>
  <c r="K20" i="37"/>
  <c r="I12" i="22" s="1"/>
  <c r="M12" i="22" s="1"/>
  <c r="K14" i="37"/>
  <c r="I20" i="22" s="1"/>
  <c r="M20" i="22" s="1"/>
  <c r="K11" i="37"/>
  <c r="I9" i="22" s="1"/>
  <c r="M9" i="22" s="1"/>
  <c r="K25" i="37"/>
  <c r="I19" i="22" s="1"/>
  <c r="M19" i="22" s="1"/>
  <c r="K5" i="37"/>
  <c r="I7" i="22" s="1"/>
  <c r="M7" i="22" s="1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25" i="41"/>
  <c r="J17" i="14" s="1"/>
  <c r="M17" i="14" s="1"/>
  <c r="K6" i="41"/>
  <c r="J2" i="14" s="1"/>
  <c r="M2" i="14" s="1"/>
  <c r="K36" i="41"/>
  <c r="J40" i="14" s="1"/>
  <c r="M40" i="14" s="1"/>
  <c r="K39" i="41"/>
  <c r="J21" i="14" s="1"/>
  <c r="M21" i="14" s="1"/>
  <c r="K37" i="41"/>
  <c r="J46" i="14" s="1"/>
  <c r="M46" i="14" s="1"/>
  <c r="K5" i="41"/>
  <c r="J34" i="14" s="1"/>
  <c r="M34" i="14" s="1"/>
  <c r="K17" i="41"/>
  <c r="J24" i="14" s="1"/>
  <c r="M24" i="14" s="1"/>
  <c r="K21" i="41"/>
  <c r="J15" i="14" s="1"/>
  <c r="M15" i="14" s="1"/>
  <c r="K52" i="41"/>
  <c r="J33" i="14" s="1"/>
  <c r="M33" i="14" s="1"/>
  <c r="K41" i="41"/>
  <c r="J22" i="14" s="1"/>
  <c r="M22" i="14" s="1"/>
  <c r="K29" i="41"/>
  <c r="K4" i="41"/>
  <c r="J6" i="14" s="1"/>
  <c r="M6" i="14" s="1"/>
  <c r="K42" i="41"/>
  <c r="J54" i="14" s="1"/>
  <c r="M54" i="14" s="1"/>
  <c r="K28" i="41"/>
  <c r="J29" i="14" s="1"/>
  <c r="M29" i="14" s="1"/>
  <c r="K18" i="41"/>
  <c r="J13" i="14" s="1"/>
  <c r="M13" i="14" s="1"/>
  <c r="K7" i="41"/>
  <c r="J9" i="14" s="1"/>
  <c r="M9" i="14" s="1"/>
  <c r="K10" i="41"/>
  <c r="J10" i="14" s="1"/>
  <c r="M10" i="14" s="1"/>
  <c r="K16" i="41"/>
  <c r="J7" i="14" s="1"/>
  <c r="M7" i="14" s="1"/>
  <c r="K14" i="41"/>
  <c r="J23" i="14" s="1"/>
  <c r="M23" i="14" s="1"/>
  <c r="K11" i="41"/>
  <c r="J19" i="14" s="1"/>
  <c r="M19" i="14" s="1"/>
  <c r="K34" i="41"/>
  <c r="K33" i="41"/>
  <c r="J38" i="14" s="1"/>
  <c r="M38" i="14" s="1"/>
  <c r="K54" i="41"/>
  <c r="J58" i="14" s="1"/>
  <c r="M58" i="14" s="1"/>
  <c r="K9" i="42"/>
  <c r="K4" i="42"/>
  <c r="K31" i="42"/>
  <c r="K33" i="42"/>
  <c r="K23" i="42"/>
  <c r="K37" i="42"/>
  <c r="K11" i="42"/>
  <c r="K8" i="42"/>
  <c r="K10" i="42"/>
  <c r="K26" i="42"/>
  <c r="K5" i="42"/>
  <c r="K35" i="42"/>
  <c r="K6" i="40"/>
  <c r="I17" i="13" s="1"/>
  <c r="M17" i="13" s="1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6" i="39"/>
  <c r="K28" i="39"/>
  <c r="K46" i="39"/>
  <c r="K49" i="39"/>
  <c r="K9" i="39"/>
  <c r="J15" i="13" s="1"/>
  <c r="K21" i="39"/>
  <c r="J12" i="13" s="1"/>
  <c r="M12" i="13" s="1"/>
  <c r="K35" i="39"/>
  <c r="K4" i="39"/>
  <c r="K25" i="39"/>
  <c r="K13" i="39"/>
  <c r="K3" i="39"/>
  <c r="J46" i="13" s="1"/>
  <c r="K19" i="39"/>
  <c r="K54" i="39"/>
  <c r="K14" i="39"/>
  <c r="J14" i="13" s="1"/>
  <c r="K38" i="39"/>
  <c r="K26" i="39"/>
  <c r="K32" i="39"/>
  <c r="K5" i="39"/>
  <c r="K20" i="39"/>
  <c r="K48" i="39"/>
  <c r="J34" i="13" s="1"/>
  <c r="K33" i="39"/>
  <c r="J35" i="13" s="1"/>
  <c r="K16" i="39"/>
  <c r="K7" i="39"/>
  <c r="K8" i="39"/>
  <c r="K37" i="39"/>
  <c r="K24" i="39"/>
  <c r="J43" i="13" s="1"/>
  <c r="K51" i="39"/>
  <c r="J37" i="13" s="1"/>
  <c r="K36" i="39"/>
  <c r="J44" i="13" s="1"/>
  <c r="K30" i="39"/>
  <c r="J51" i="13" s="1"/>
  <c r="K2" i="39"/>
  <c r="K40" i="39"/>
  <c r="K10" i="39"/>
  <c r="J54" i="13" s="1"/>
  <c r="K29" i="39"/>
  <c r="K12" i="39"/>
  <c r="K18" i="39"/>
  <c r="K41" i="39"/>
  <c r="K3" i="40"/>
  <c r="K55" i="40"/>
  <c r="I35" i="13" s="1"/>
  <c r="K29" i="40"/>
  <c r="I34" i="13" s="1"/>
  <c r="K31" i="40"/>
  <c r="K5" i="40"/>
  <c r="K24" i="40"/>
  <c r="K20" i="40"/>
  <c r="K40" i="40"/>
  <c r="I16" i="13" s="1"/>
  <c r="K2" i="40"/>
  <c r="K47" i="40"/>
  <c r="K53" i="40"/>
  <c r="I14" i="13" s="1"/>
  <c r="K33" i="40"/>
  <c r="I15" i="13" s="1"/>
  <c r="K45" i="40"/>
  <c r="K18" i="40"/>
  <c r="I38" i="13" s="1"/>
  <c r="M38" i="13" s="1"/>
  <c r="K37" i="40"/>
  <c r="I46" i="13" s="1"/>
  <c r="K9" i="40"/>
  <c r="I13" i="13" s="1"/>
  <c r="K10" i="40"/>
  <c r="I3" i="13" s="1"/>
  <c r="K49" i="40"/>
  <c r="K46" i="40"/>
  <c r="K44" i="40"/>
  <c r="K30" i="40"/>
  <c r="K32" i="40"/>
  <c r="K43" i="40"/>
  <c r="K50" i="40"/>
  <c r="K28" i="40"/>
  <c r="I26" i="13" s="1"/>
  <c r="K48" i="40"/>
  <c r="K22" i="40"/>
  <c r="I32" i="13" s="1"/>
  <c r="M32" i="13" s="1"/>
  <c r="K14" i="40"/>
  <c r="I29" i="13" s="1"/>
  <c r="M29" i="13" s="1"/>
  <c r="K38" i="40"/>
  <c r="K39" i="40"/>
  <c r="K41" i="40"/>
  <c r="K19" i="40"/>
  <c r="I19" i="13" s="1"/>
  <c r="M19" i="13" s="1"/>
  <c r="K23" i="40"/>
  <c r="I39" i="13" s="1"/>
  <c r="M39" i="13" s="1"/>
  <c r="J30" i="14" l="1"/>
  <c r="M30" i="14" s="1"/>
  <c r="J31" i="14"/>
  <c r="M31" i="14" s="1"/>
  <c r="J50" i="13"/>
  <c r="J36" i="13"/>
  <c r="J21" i="13"/>
  <c r="J28" i="13"/>
  <c r="J25" i="13"/>
  <c r="J20" i="13"/>
  <c r="J11" i="13"/>
  <c r="J13" i="13"/>
  <c r="M13" i="13" s="1"/>
  <c r="J33" i="13"/>
  <c r="J31" i="13"/>
  <c r="J22" i="13"/>
  <c r="M22" i="13" s="1"/>
  <c r="J16" i="13"/>
  <c r="J55" i="13"/>
  <c r="J23" i="13"/>
  <c r="J53" i="13"/>
  <c r="J4" i="13"/>
  <c r="J45" i="13"/>
  <c r="J24" i="13"/>
  <c r="M24" i="13" s="1"/>
  <c r="J42" i="13"/>
  <c r="J8" i="13"/>
  <c r="J48" i="13"/>
  <c r="J30" i="13"/>
  <c r="J49" i="13"/>
  <c r="J7" i="13"/>
  <c r="J40" i="13"/>
  <c r="J9" i="13"/>
  <c r="J18" i="13"/>
  <c r="J6" i="13"/>
  <c r="M15" i="13"/>
  <c r="J47" i="13"/>
  <c r="J52" i="13"/>
  <c r="J26" i="13"/>
  <c r="M26" i="13" s="1"/>
  <c r="J41" i="13"/>
  <c r="M41" i="13" s="1"/>
  <c r="J3" i="13"/>
  <c r="M3" i="13" s="1"/>
  <c r="I42" i="13"/>
  <c r="I8" i="13"/>
  <c r="M8" i="13" s="1"/>
  <c r="I48" i="13"/>
  <c r="I30" i="13"/>
  <c r="I45" i="13"/>
  <c r="I18" i="13"/>
  <c r="I6" i="13"/>
  <c r="I43" i="13"/>
  <c r="M43" i="13" s="1"/>
  <c r="I49" i="13"/>
  <c r="I7" i="13"/>
  <c r="I21" i="13"/>
  <c r="I28" i="13"/>
  <c r="M28" i="13" s="1"/>
  <c r="I52" i="13"/>
  <c r="I40" i="13"/>
  <c r="I9" i="13"/>
  <c r="I55" i="13"/>
  <c r="I23" i="13"/>
  <c r="I51" i="13"/>
  <c r="M51" i="13" s="1"/>
  <c r="I53" i="13"/>
  <c r="I4" i="13"/>
  <c r="I50" i="13"/>
  <c r="I36" i="13"/>
  <c r="I54" i="13"/>
  <c r="M54" i="13" s="1"/>
  <c r="I11" i="13"/>
  <c r="I44" i="13"/>
  <c r="M44" i="13" s="1"/>
  <c r="I33" i="13"/>
  <c r="I31" i="13"/>
  <c r="I25" i="13"/>
  <c r="I20" i="13"/>
  <c r="I47" i="13"/>
  <c r="I37" i="13"/>
  <c r="M37" i="13" s="1"/>
  <c r="M46" i="13"/>
  <c r="M14" i="13"/>
  <c r="M16" i="13"/>
  <c r="M34" i="13"/>
  <c r="M35" i="13"/>
  <c r="O9" i="26"/>
  <c r="H85" i="26"/>
  <c r="L86" i="26"/>
  <c r="L85" i="26"/>
  <c r="M86" i="26"/>
  <c r="M85" i="26"/>
  <c r="H86" i="26"/>
  <c r="D86" i="26"/>
  <c r="G86" i="26" s="1"/>
  <c r="D85" i="26"/>
  <c r="G85" i="26" s="1"/>
  <c r="J25" i="28"/>
  <c r="J26" i="28"/>
  <c r="J27" i="28"/>
  <c r="J28" i="28"/>
  <c r="J29" i="28"/>
  <c r="J30" i="28"/>
  <c r="J31" i="28"/>
  <c r="J34" i="27"/>
  <c r="J18" i="27"/>
  <c r="J33" i="27"/>
  <c r="J39" i="27"/>
  <c r="J38" i="27"/>
  <c r="J41" i="27"/>
  <c r="J19" i="27"/>
  <c r="K15" i="8"/>
  <c r="K24" i="11"/>
  <c r="K5" i="11"/>
  <c r="K17" i="11"/>
  <c r="K19" i="11"/>
  <c r="K2" i="11"/>
  <c r="K15" i="11"/>
  <c r="K6" i="10"/>
  <c r="K7" i="10"/>
  <c r="K25" i="10"/>
  <c r="K23" i="10"/>
  <c r="K14" i="10"/>
  <c r="K17" i="10"/>
  <c r="K5" i="10"/>
  <c r="K31" i="8"/>
  <c r="K30" i="8"/>
  <c r="K29" i="8"/>
  <c r="K27" i="8"/>
  <c r="K26" i="8"/>
  <c r="K25" i="8"/>
  <c r="K24" i="8"/>
  <c r="K23" i="8"/>
  <c r="K22" i="8"/>
  <c r="K21" i="8"/>
  <c r="K20" i="8"/>
  <c r="K4" i="8"/>
  <c r="K10" i="8"/>
  <c r="K34" i="7"/>
  <c r="K33" i="7"/>
  <c r="K32" i="7"/>
  <c r="K22" i="7"/>
  <c r="K31" i="7"/>
  <c r="K30" i="7"/>
  <c r="K29" i="7"/>
  <c r="K28" i="7"/>
  <c r="K26" i="7"/>
  <c r="K25" i="7"/>
  <c r="K24" i="7"/>
  <c r="K27" i="7"/>
  <c r="M25" i="13" l="1"/>
  <c r="M49" i="13"/>
  <c r="M53" i="13"/>
  <c r="M47" i="13"/>
  <c r="M18" i="13"/>
  <c r="M42" i="13"/>
  <c r="M36" i="13"/>
  <c r="M40" i="13"/>
  <c r="M45" i="13"/>
  <c r="M33" i="13"/>
  <c r="M50" i="13"/>
  <c r="M48" i="13"/>
  <c r="M9" i="13"/>
  <c r="M21" i="13"/>
  <c r="M20" i="13"/>
  <c r="M30" i="13"/>
  <c r="M23" i="13"/>
  <c r="M11" i="13"/>
  <c r="M7" i="13"/>
  <c r="M4" i="13"/>
  <c r="M55" i="13"/>
  <c r="M31" i="13"/>
  <c r="M6" i="13"/>
  <c r="M52" i="13"/>
  <c r="O85" i="26"/>
  <c r="O86" i="26"/>
  <c r="C3" i="29"/>
  <c r="C4" i="29"/>
  <c r="L4" i="29" s="1"/>
  <c r="C5" i="29"/>
  <c r="C6" i="29"/>
  <c r="C7" i="29"/>
  <c r="I7" i="29" s="1"/>
  <c r="C8" i="29"/>
  <c r="L8" i="29" s="1"/>
  <c r="C9" i="29"/>
  <c r="L9" i="29" s="1"/>
  <c r="C10" i="29"/>
  <c r="L10" i="29" s="1"/>
  <c r="C11" i="29"/>
  <c r="C12" i="29"/>
  <c r="L12" i="29" s="1"/>
  <c r="C13" i="29"/>
  <c r="M13" i="29" s="1"/>
  <c r="C14" i="29"/>
  <c r="C15" i="29"/>
  <c r="I15" i="29" s="1"/>
  <c r="C16" i="29"/>
  <c r="L16" i="29" s="1"/>
  <c r="C17" i="29"/>
  <c r="L17" i="29" s="1"/>
  <c r="C18" i="29"/>
  <c r="C19" i="29"/>
  <c r="I19" i="29" s="1"/>
  <c r="C20" i="29"/>
  <c r="L20" i="29" s="1"/>
  <c r="C21" i="29"/>
  <c r="C22" i="29"/>
  <c r="C23" i="29"/>
  <c r="I23" i="29" s="1"/>
  <c r="C24" i="29"/>
  <c r="L24" i="29" s="1"/>
  <c r="C25" i="29"/>
  <c r="L25" i="29" s="1"/>
  <c r="C26" i="29"/>
  <c r="M26" i="29" s="1"/>
  <c r="C27" i="29"/>
  <c r="D27" i="29" s="1"/>
  <c r="C28" i="29"/>
  <c r="D28" i="29" s="1"/>
  <c r="C29" i="29"/>
  <c r="L29" i="29" s="1"/>
  <c r="C30" i="29"/>
  <c r="L30" i="29" s="1"/>
  <c r="C31" i="29"/>
  <c r="M31" i="29" s="1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C2" i="29"/>
  <c r="M2" i="29" s="1"/>
  <c r="B2" i="29"/>
  <c r="C4" i="26"/>
  <c r="C6" i="26"/>
  <c r="C10" i="26"/>
  <c r="D10" i="26" s="1"/>
  <c r="C18" i="26"/>
  <c r="C52" i="26"/>
  <c r="C23" i="26"/>
  <c r="D23" i="26" s="1"/>
  <c r="C22" i="26"/>
  <c r="E22" i="26" s="1"/>
  <c r="C60" i="26"/>
  <c r="C38" i="26"/>
  <c r="D38" i="26" s="1"/>
  <c r="C34" i="26"/>
  <c r="C27" i="26"/>
  <c r="E27" i="26" s="1"/>
  <c r="C25" i="26"/>
  <c r="C65" i="26"/>
  <c r="C7" i="26"/>
  <c r="C20" i="26"/>
  <c r="C43" i="26"/>
  <c r="C12" i="26"/>
  <c r="D12" i="26" s="1"/>
  <c r="C24" i="26"/>
  <c r="C5" i="26"/>
  <c r="C26" i="26"/>
  <c r="C28" i="26"/>
  <c r="C49" i="26"/>
  <c r="D49" i="26" s="1"/>
  <c r="C29" i="26"/>
  <c r="E29" i="26" s="1"/>
  <c r="C40" i="26"/>
  <c r="C57" i="26"/>
  <c r="D57" i="26" s="1"/>
  <c r="C16" i="26"/>
  <c r="C69" i="26"/>
  <c r="E69" i="26" s="1"/>
  <c r="C36" i="26"/>
  <c r="C41" i="26"/>
  <c r="C11" i="26"/>
  <c r="C19" i="26"/>
  <c r="C13" i="26"/>
  <c r="D13" i="26" s="1"/>
  <c r="C59" i="26"/>
  <c r="C51" i="26"/>
  <c r="C2" i="26"/>
  <c r="C42" i="26"/>
  <c r="D42" i="26" s="1"/>
  <c r="C14" i="26"/>
  <c r="C32" i="26"/>
  <c r="C31" i="26"/>
  <c r="E31" i="26" s="1"/>
  <c r="C61" i="26"/>
  <c r="D61" i="26" s="1"/>
  <c r="C46" i="26"/>
  <c r="C80" i="26"/>
  <c r="C72" i="26"/>
  <c r="E72" i="26" s="1"/>
  <c r="C15" i="26"/>
  <c r="C33" i="26"/>
  <c r="C62" i="26"/>
  <c r="C63" i="26"/>
  <c r="C50" i="26"/>
  <c r="D50" i="26" s="1"/>
  <c r="C64" i="26"/>
  <c r="C48" i="26"/>
  <c r="C17" i="26"/>
  <c r="E17" i="26" s="1"/>
  <c r="C56" i="26"/>
  <c r="D56" i="26" s="1"/>
  <c r="C68" i="26"/>
  <c r="C44" i="26"/>
  <c r="C54" i="26"/>
  <c r="E54" i="26" s="1"/>
  <c r="C70" i="26"/>
  <c r="C39" i="26"/>
  <c r="C71" i="26"/>
  <c r="C58" i="26"/>
  <c r="E58" i="26" s="1"/>
  <c r="C45" i="26"/>
  <c r="D45" i="26" s="1"/>
  <c r="C30" i="26"/>
  <c r="C77" i="26"/>
  <c r="C37" i="26"/>
  <c r="C81" i="26"/>
  <c r="C47" i="26"/>
  <c r="C74" i="26"/>
  <c r="C73" i="26"/>
  <c r="E73" i="26" s="1"/>
  <c r="C75" i="26"/>
  <c r="C66" i="26"/>
  <c r="D66" i="26" s="1"/>
  <c r="C76" i="26"/>
  <c r="M76" i="26" s="1"/>
  <c r="C67" i="26"/>
  <c r="L67" i="26" s="1"/>
  <c r="C21" i="26"/>
  <c r="M21" i="26" s="1"/>
  <c r="C83" i="26"/>
  <c r="D83" i="26" s="1"/>
  <c r="C53" i="26"/>
  <c r="E53" i="26" s="1"/>
  <c r="C8" i="26"/>
  <c r="C78" i="26"/>
  <c r="C87" i="26"/>
  <c r="C79" i="26"/>
  <c r="M79" i="26" s="1"/>
  <c r="C88" i="26"/>
  <c r="C89" i="26"/>
  <c r="E89" i="26" s="1"/>
  <c r="C55" i="26"/>
  <c r="M55" i="26" s="1"/>
  <c r="C82" i="26"/>
  <c r="E82" i="26" s="1"/>
  <c r="C84" i="26"/>
  <c r="C3" i="26"/>
  <c r="B37" i="26"/>
  <c r="B81" i="26"/>
  <c r="B47" i="26"/>
  <c r="B74" i="26"/>
  <c r="B73" i="26"/>
  <c r="B75" i="26"/>
  <c r="B66" i="26"/>
  <c r="B76" i="26"/>
  <c r="B67" i="26"/>
  <c r="B21" i="26"/>
  <c r="B83" i="26"/>
  <c r="B53" i="26"/>
  <c r="B8" i="26"/>
  <c r="B78" i="26"/>
  <c r="B87" i="26"/>
  <c r="B79" i="26"/>
  <c r="B88" i="26"/>
  <c r="B55" i="26"/>
  <c r="B82" i="26"/>
  <c r="B84" i="26"/>
  <c r="B4" i="26"/>
  <c r="B6" i="26"/>
  <c r="B10" i="26"/>
  <c r="B18" i="26"/>
  <c r="B52" i="26"/>
  <c r="B23" i="26"/>
  <c r="B22" i="26"/>
  <c r="B60" i="26"/>
  <c r="B38" i="26"/>
  <c r="B34" i="26"/>
  <c r="B27" i="26"/>
  <c r="B25" i="26"/>
  <c r="B65" i="26"/>
  <c r="B7" i="26"/>
  <c r="B20" i="26"/>
  <c r="B43" i="26"/>
  <c r="B12" i="26"/>
  <c r="B24" i="26"/>
  <c r="B5" i="26"/>
  <c r="B26" i="26"/>
  <c r="B28" i="26"/>
  <c r="B49" i="26"/>
  <c r="B29" i="26"/>
  <c r="B40" i="26"/>
  <c r="B57" i="26"/>
  <c r="B16" i="26"/>
  <c r="B69" i="26"/>
  <c r="B36" i="26"/>
  <c r="B41" i="26"/>
  <c r="B11" i="26"/>
  <c r="B19" i="26"/>
  <c r="B13" i="26"/>
  <c r="B59" i="26"/>
  <c r="B51" i="26"/>
  <c r="B2" i="26"/>
  <c r="B42" i="26"/>
  <c r="B14" i="26"/>
  <c r="B32" i="26"/>
  <c r="B31" i="26"/>
  <c r="B61" i="26"/>
  <c r="B46" i="26"/>
  <c r="B80" i="26"/>
  <c r="B72" i="26"/>
  <c r="B15" i="26"/>
  <c r="B33" i="26"/>
  <c r="B62" i="26"/>
  <c r="B63" i="26"/>
  <c r="B50" i="26"/>
  <c r="B64" i="26"/>
  <c r="B48" i="26"/>
  <c r="B17" i="26"/>
  <c r="B56" i="26"/>
  <c r="B68" i="26"/>
  <c r="B44" i="26"/>
  <c r="B54" i="26"/>
  <c r="B70" i="26"/>
  <c r="B39" i="26"/>
  <c r="B71" i="26"/>
  <c r="B58" i="26"/>
  <c r="B45" i="26"/>
  <c r="B30" i="26"/>
  <c r="B77" i="26"/>
  <c r="B3" i="26"/>
  <c r="D30" i="16"/>
  <c r="H30" i="16" s="1"/>
  <c r="E17" i="22" l="1"/>
  <c r="I17" i="22"/>
  <c r="F7" i="26"/>
  <c r="N7" i="26"/>
  <c r="J7" i="26"/>
  <c r="F3" i="26"/>
  <c r="N3" i="26"/>
  <c r="J3" i="26"/>
  <c r="F6" i="26"/>
  <c r="N6" i="26"/>
  <c r="J6" i="26"/>
  <c r="D4" i="26"/>
  <c r="F4" i="26"/>
  <c r="N4" i="26"/>
  <c r="J4" i="26"/>
  <c r="F8" i="26"/>
  <c r="N8" i="26"/>
  <c r="J8" i="26"/>
  <c r="E2" i="26"/>
  <c r="F2" i="26"/>
  <c r="N2" i="26"/>
  <c r="J2" i="26"/>
  <c r="D5" i="26"/>
  <c r="F5" i="26"/>
  <c r="E5" i="26"/>
  <c r="N5" i="26"/>
  <c r="J5" i="26"/>
  <c r="M30" i="29"/>
  <c r="O30" i="29" s="1"/>
  <c r="M25" i="29"/>
  <c r="O25" i="29" s="1"/>
  <c r="D5" i="29"/>
  <c r="E25" i="29"/>
  <c r="I31" i="29"/>
  <c r="D31" i="29"/>
  <c r="E18" i="29"/>
  <c r="I30" i="29"/>
  <c r="D30" i="29"/>
  <c r="E17" i="29"/>
  <c r="I13" i="29"/>
  <c r="E5" i="29"/>
  <c r="I10" i="29"/>
  <c r="D13" i="29"/>
  <c r="L18" i="29"/>
  <c r="M82" i="26"/>
  <c r="M89" i="26"/>
  <c r="D84" i="26"/>
  <c r="D88" i="26"/>
  <c r="L84" i="26"/>
  <c r="M84" i="26"/>
  <c r="L83" i="26"/>
  <c r="L79" i="26"/>
  <c r="O79" i="26" s="1"/>
  <c r="D9" i="29"/>
  <c r="L15" i="29"/>
  <c r="D79" i="26"/>
  <c r="E78" i="26"/>
  <c r="L87" i="26"/>
  <c r="I27" i="29"/>
  <c r="L31" i="29"/>
  <c r="O31" i="29" s="1"/>
  <c r="L14" i="29"/>
  <c r="D87" i="26"/>
  <c r="M87" i="26"/>
  <c r="D21" i="26"/>
  <c r="E84" i="26"/>
  <c r="E67" i="26"/>
  <c r="L21" i="26"/>
  <c r="O21" i="26" s="1"/>
  <c r="M67" i="26"/>
  <c r="O67" i="26" s="1"/>
  <c r="D26" i="29"/>
  <c r="E30" i="29"/>
  <c r="E13" i="29"/>
  <c r="I25" i="29"/>
  <c r="L26" i="29"/>
  <c r="O26" i="29" s="1"/>
  <c r="L6" i="29"/>
  <c r="E79" i="26"/>
  <c r="E87" i="26"/>
  <c r="D27" i="26"/>
  <c r="G27" i="26" s="1"/>
  <c r="E21" i="26"/>
  <c r="E31" i="29"/>
  <c r="E14" i="29"/>
  <c r="I26" i="29"/>
  <c r="L7" i="29"/>
  <c r="D67" i="26"/>
  <c r="H76" i="26"/>
  <c r="D25" i="29"/>
  <c r="E26" i="29"/>
  <c r="E6" i="29"/>
  <c r="I17" i="29"/>
  <c r="P21" i="14"/>
  <c r="D29" i="16"/>
  <c r="H29" i="16" s="1"/>
  <c r="P29" i="16"/>
  <c r="K29" i="16"/>
  <c r="L8" i="26"/>
  <c r="L89" i="26"/>
  <c r="D69" i="26"/>
  <c r="G69" i="26" s="1"/>
  <c r="I28" i="16"/>
  <c r="M28" i="16" s="1"/>
  <c r="P28" i="16"/>
  <c r="K28" i="16"/>
  <c r="D28" i="16"/>
  <c r="H28" i="16" s="1"/>
  <c r="D82" i="26"/>
  <c r="G82" i="26" s="1"/>
  <c r="L82" i="26"/>
  <c r="D78" i="26"/>
  <c r="L78" i="26"/>
  <c r="D76" i="26"/>
  <c r="L76" i="26"/>
  <c r="O76" i="26" s="1"/>
  <c r="D89" i="26"/>
  <c r="G89" i="26" s="1"/>
  <c r="E76" i="26"/>
  <c r="L53" i="26"/>
  <c r="E27" i="29"/>
  <c r="G27" i="29" s="1"/>
  <c r="I14" i="29"/>
  <c r="L55" i="26"/>
  <c r="O55" i="26" s="1"/>
  <c r="M66" i="26"/>
  <c r="E88" i="26"/>
  <c r="M88" i="26"/>
  <c r="E83" i="26"/>
  <c r="G83" i="26" s="1"/>
  <c r="M83" i="26"/>
  <c r="E8" i="26"/>
  <c r="G5" i="26"/>
  <c r="H82" i="26"/>
  <c r="L88" i="26"/>
  <c r="M78" i="26"/>
  <c r="E29" i="29"/>
  <c r="D29" i="29"/>
  <c r="I29" i="29"/>
  <c r="M17" i="29"/>
  <c r="O17" i="29" s="1"/>
  <c r="D17" i="29"/>
  <c r="I11" i="29"/>
  <c r="L11" i="29"/>
  <c r="M5" i="29"/>
  <c r="L5" i="29"/>
  <c r="L23" i="29"/>
  <c r="M29" i="29"/>
  <c r="O29" i="29" s="1"/>
  <c r="L66" i="26"/>
  <c r="E10" i="26"/>
  <c r="G10" i="26" s="1"/>
  <c r="M8" i="26"/>
  <c r="I28" i="29"/>
  <c r="L28" i="29"/>
  <c r="E22" i="29"/>
  <c r="E10" i="29"/>
  <c r="I22" i="29"/>
  <c r="L22" i="29"/>
  <c r="M28" i="29"/>
  <c r="E66" i="26"/>
  <c r="G66" i="26" s="1"/>
  <c r="P26" i="16"/>
  <c r="K26" i="16"/>
  <c r="D26" i="16"/>
  <c r="H26" i="16" s="1"/>
  <c r="D8" i="26"/>
  <c r="O27" i="16"/>
  <c r="P27" i="16"/>
  <c r="K27" i="16"/>
  <c r="D55" i="26"/>
  <c r="D53" i="26"/>
  <c r="G53" i="26" s="1"/>
  <c r="E55" i="26"/>
  <c r="M53" i="26"/>
  <c r="L27" i="29"/>
  <c r="M27" i="29"/>
  <c r="M21" i="29"/>
  <c r="E21" i="29"/>
  <c r="L21" i="29"/>
  <c r="I21" i="29"/>
  <c r="D21" i="29"/>
  <c r="M9" i="29"/>
  <c r="O9" i="29" s="1"/>
  <c r="E9" i="29"/>
  <c r="I9" i="29"/>
  <c r="I3" i="29"/>
  <c r="L3" i="29"/>
  <c r="E28" i="29"/>
  <c r="G28" i="29" s="1"/>
  <c r="P30" i="16"/>
  <c r="K30" i="16"/>
  <c r="D17" i="22"/>
  <c r="N17" i="22"/>
  <c r="O17" i="22"/>
  <c r="P17" i="22"/>
  <c r="J17" i="22"/>
  <c r="K17" i="22"/>
  <c r="L13" i="29"/>
  <c r="O13" i="29" s="1"/>
  <c r="O31" i="16"/>
  <c r="P31" i="16"/>
  <c r="K31" i="16"/>
  <c r="I18" i="29"/>
  <c r="I6" i="29"/>
  <c r="L19" i="29"/>
  <c r="F17" i="22"/>
  <c r="M20" i="29"/>
  <c r="O20" i="29" s="1"/>
  <c r="M16" i="29"/>
  <c r="O16" i="29" s="1"/>
  <c r="M8" i="29"/>
  <c r="O8" i="29" s="1"/>
  <c r="M4" i="29"/>
  <c r="O4" i="29" s="1"/>
  <c r="D2" i="29"/>
  <c r="D20" i="29"/>
  <c r="I2" i="29"/>
  <c r="M15" i="29"/>
  <c r="M7" i="29"/>
  <c r="E2" i="29"/>
  <c r="D23" i="29"/>
  <c r="D19" i="29"/>
  <c r="D15" i="29"/>
  <c r="D11" i="29"/>
  <c r="D7" i="29"/>
  <c r="D3" i="29"/>
  <c r="E24" i="29"/>
  <c r="E20" i="29"/>
  <c r="E16" i="29"/>
  <c r="E12" i="29"/>
  <c r="E8" i="29"/>
  <c r="E4" i="29"/>
  <c r="I24" i="29"/>
  <c r="I20" i="29"/>
  <c r="I16" i="29"/>
  <c r="I12" i="29"/>
  <c r="I8" i="29"/>
  <c r="I4" i="29"/>
  <c r="L2" i="29"/>
  <c r="O2" i="29" s="1"/>
  <c r="M22" i="29"/>
  <c r="M18" i="29"/>
  <c r="M14" i="29"/>
  <c r="M10" i="29"/>
  <c r="O10" i="29" s="1"/>
  <c r="M6" i="29"/>
  <c r="M24" i="29"/>
  <c r="O24" i="29" s="1"/>
  <c r="M12" i="29"/>
  <c r="O12" i="29" s="1"/>
  <c r="D24" i="29"/>
  <c r="D16" i="29"/>
  <c r="D12" i="29"/>
  <c r="D8" i="29"/>
  <c r="D4" i="29"/>
  <c r="M23" i="29"/>
  <c r="M19" i="29"/>
  <c r="M11" i="29"/>
  <c r="M3" i="29"/>
  <c r="D22" i="29"/>
  <c r="D18" i="29"/>
  <c r="D14" i="29"/>
  <c r="D10" i="29"/>
  <c r="D6" i="29"/>
  <c r="E23" i="29"/>
  <c r="E19" i="29"/>
  <c r="E15" i="29"/>
  <c r="E11" i="29"/>
  <c r="E7" i="29"/>
  <c r="E3" i="29"/>
  <c r="D27" i="16"/>
  <c r="H27" i="16" s="1"/>
  <c r="D31" i="16"/>
  <c r="H31" i="16" s="1"/>
  <c r="E29" i="16"/>
  <c r="F28" i="16"/>
  <c r="I31" i="16"/>
  <c r="M31" i="16" s="1"/>
  <c r="I27" i="16"/>
  <c r="M27" i="16" s="1"/>
  <c r="J30" i="16"/>
  <c r="J26" i="16"/>
  <c r="N28" i="16"/>
  <c r="R28" i="16" s="1"/>
  <c r="O30" i="16"/>
  <c r="O26" i="16"/>
  <c r="E28" i="16"/>
  <c r="F31" i="16"/>
  <c r="F27" i="16"/>
  <c r="I30" i="16"/>
  <c r="M30" i="16" s="1"/>
  <c r="I26" i="16"/>
  <c r="M26" i="16" s="1"/>
  <c r="J29" i="16"/>
  <c r="N31" i="16"/>
  <c r="R31" i="16" s="1"/>
  <c r="N27" i="16"/>
  <c r="R27" i="16" s="1"/>
  <c r="O29" i="16"/>
  <c r="E31" i="16"/>
  <c r="E27" i="16"/>
  <c r="F30" i="16"/>
  <c r="F26" i="16"/>
  <c r="I29" i="16"/>
  <c r="M29" i="16" s="1"/>
  <c r="J28" i="16"/>
  <c r="N30" i="16"/>
  <c r="R30" i="16" s="1"/>
  <c r="N26" i="16"/>
  <c r="R26" i="16" s="1"/>
  <c r="O28" i="16"/>
  <c r="E30" i="16"/>
  <c r="E26" i="16"/>
  <c r="F29" i="16"/>
  <c r="J31" i="16"/>
  <c r="J27" i="16"/>
  <c r="N29" i="16"/>
  <c r="R29" i="16" s="1"/>
  <c r="L75" i="26"/>
  <c r="M75" i="26"/>
  <c r="E75" i="26"/>
  <c r="L70" i="26"/>
  <c r="M70" i="26"/>
  <c r="E70" i="26"/>
  <c r="L15" i="26"/>
  <c r="E15" i="26"/>
  <c r="M15" i="26"/>
  <c r="L36" i="26"/>
  <c r="E36" i="26"/>
  <c r="D36" i="26"/>
  <c r="M36" i="26"/>
  <c r="L43" i="26"/>
  <c r="M43" i="26"/>
  <c r="E43" i="26"/>
  <c r="D43" i="26"/>
  <c r="L18" i="26"/>
  <c r="M18" i="26"/>
  <c r="E18" i="26"/>
  <c r="D18" i="26"/>
  <c r="D75" i="26"/>
  <c r="D15" i="26"/>
  <c r="L74" i="26"/>
  <c r="M74" i="26"/>
  <c r="E74" i="26"/>
  <c r="L77" i="26"/>
  <c r="M77" i="26"/>
  <c r="E77" i="26"/>
  <c r="L71" i="26"/>
  <c r="M71" i="26"/>
  <c r="E71" i="26"/>
  <c r="L44" i="26"/>
  <c r="M44" i="26"/>
  <c r="E44" i="26"/>
  <c r="L48" i="26"/>
  <c r="M48" i="26"/>
  <c r="E48" i="26"/>
  <c r="L62" i="26"/>
  <c r="M62" i="26"/>
  <c r="E62" i="26"/>
  <c r="L80" i="26"/>
  <c r="M80" i="26"/>
  <c r="E80" i="26"/>
  <c r="L32" i="26"/>
  <c r="M32" i="26"/>
  <c r="E32" i="26"/>
  <c r="L51" i="26"/>
  <c r="M51" i="26"/>
  <c r="E51" i="26"/>
  <c r="L11" i="26"/>
  <c r="M11" i="26"/>
  <c r="E11" i="26"/>
  <c r="L16" i="26"/>
  <c r="M16" i="26"/>
  <c r="E16" i="26"/>
  <c r="L49" i="26"/>
  <c r="M49" i="26"/>
  <c r="E49" i="26"/>
  <c r="G49" i="26" s="1"/>
  <c r="L24" i="26"/>
  <c r="M24" i="26"/>
  <c r="E24" i="26"/>
  <c r="L7" i="26"/>
  <c r="M7" i="26"/>
  <c r="E7" i="26"/>
  <c r="L34" i="26"/>
  <c r="M34" i="26"/>
  <c r="E34" i="26"/>
  <c r="L23" i="26"/>
  <c r="M23" i="26"/>
  <c r="I23" i="26"/>
  <c r="E23" i="26"/>
  <c r="G23" i="26" s="1"/>
  <c r="L6" i="26"/>
  <c r="M6" i="26"/>
  <c r="E6" i="26"/>
  <c r="D74" i="26"/>
  <c r="D77" i="26"/>
  <c r="D71" i="26"/>
  <c r="D44" i="26"/>
  <c r="D48" i="26"/>
  <c r="D62" i="26"/>
  <c r="D80" i="26"/>
  <c r="D32" i="26"/>
  <c r="D51" i="26"/>
  <c r="D11" i="26"/>
  <c r="D7" i="26"/>
  <c r="L81" i="26"/>
  <c r="M81" i="26"/>
  <c r="E81" i="26"/>
  <c r="L50" i="26"/>
  <c r="M50" i="26"/>
  <c r="E50" i="26"/>
  <c r="G50" i="26" s="1"/>
  <c r="L13" i="26"/>
  <c r="M13" i="26"/>
  <c r="E13" i="26"/>
  <c r="G13" i="26" s="1"/>
  <c r="L40" i="26"/>
  <c r="M40" i="26"/>
  <c r="E40" i="26"/>
  <c r="D40" i="26"/>
  <c r="L60" i="26"/>
  <c r="M60" i="26"/>
  <c r="E60" i="26"/>
  <c r="D60" i="26"/>
  <c r="D81" i="26"/>
  <c r="M47" i="26"/>
  <c r="L47" i="26"/>
  <c r="E47" i="26"/>
  <c r="M30" i="26"/>
  <c r="L30" i="26"/>
  <c r="E30" i="26"/>
  <c r="M39" i="26"/>
  <c r="L39" i="26"/>
  <c r="E39" i="26"/>
  <c r="M68" i="26"/>
  <c r="L68" i="26"/>
  <c r="E68" i="26"/>
  <c r="M64" i="26"/>
  <c r="L64" i="26"/>
  <c r="E64" i="26"/>
  <c r="M33" i="26"/>
  <c r="L33" i="26"/>
  <c r="E33" i="26"/>
  <c r="M46" i="26"/>
  <c r="L46" i="26"/>
  <c r="E46" i="26"/>
  <c r="M14" i="26"/>
  <c r="L14" i="26"/>
  <c r="E14" i="26"/>
  <c r="M59" i="26"/>
  <c r="L59" i="26"/>
  <c r="E59" i="26"/>
  <c r="M41" i="26"/>
  <c r="L41" i="26"/>
  <c r="E41" i="26"/>
  <c r="M57" i="26"/>
  <c r="L57" i="26"/>
  <c r="E57" i="26"/>
  <c r="G57" i="26" s="1"/>
  <c r="M28" i="26"/>
  <c r="L28" i="26"/>
  <c r="E28" i="26"/>
  <c r="M12" i="26"/>
  <c r="L12" i="26"/>
  <c r="E12" i="26"/>
  <c r="G12" i="26" s="1"/>
  <c r="M65" i="26"/>
  <c r="L65" i="26"/>
  <c r="I65" i="26"/>
  <c r="E65" i="26"/>
  <c r="M38" i="26"/>
  <c r="L38" i="26"/>
  <c r="E38" i="26"/>
  <c r="G38" i="26" s="1"/>
  <c r="M52" i="26"/>
  <c r="L52" i="26"/>
  <c r="E52" i="26"/>
  <c r="M4" i="26"/>
  <c r="L4" i="26"/>
  <c r="E4" i="26"/>
  <c r="G4" i="26" s="1"/>
  <c r="D47" i="26"/>
  <c r="D30" i="26"/>
  <c r="D39" i="26"/>
  <c r="D68" i="26"/>
  <c r="D64" i="26"/>
  <c r="D33" i="26"/>
  <c r="D46" i="26"/>
  <c r="D14" i="26"/>
  <c r="D59" i="26"/>
  <c r="D41" i="26"/>
  <c r="D29" i="26"/>
  <c r="G29" i="26" s="1"/>
  <c r="D24" i="26"/>
  <c r="D65" i="26"/>
  <c r="D22" i="26"/>
  <c r="G22" i="26" s="1"/>
  <c r="D6" i="26"/>
  <c r="M3" i="26"/>
  <c r="L3" i="26"/>
  <c r="E3" i="26"/>
  <c r="L45" i="26"/>
  <c r="E45" i="26"/>
  <c r="G45" i="26" s="1"/>
  <c r="M45" i="26"/>
  <c r="L56" i="26"/>
  <c r="M56" i="26"/>
  <c r="E56" i="26"/>
  <c r="G56" i="26" s="1"/>
  <c r="L61" i="26"/>
  <c r="M61" i="26"/>
  <c r="E61" i="26"/>
  <c r="G61" i="26" s="1"/>
  <c r="L42" i="26"/>
  <c r="M42" i="26"/>
  <c r="E42" i="26"/>
  <c r="G42" i="26" s="1"/>
  <c r="L26" i="26"/>
  <c r="M26" i="26"/>
  <c r="E26" i="26"/>
  <c r="D26" i="26"/>
  <c r="L25" i="26"/>
  <c r="E25" i="26"/>
  <c r="D25" i="26"/>
  <c r="M25" i="26"/>
  <c r="D3" i="26"/>
  <c r="D70" i="26"/>
  <c r="L73" i="26"/>
  <c r="M73" i="26"/>
  <c r="L37" i="26"/>
  <c r="M37" i="26"/>
  <c r="L58" i="26"/>
  <c r="M58" i="26"/>
  <c r="L54" i="26"/>
  <c r="M54" i="26"/>
  <c r="L17" i="26"/>
  <c r="M17" i="26"/>
  <c r="L63" i="26"/>
  <c r="M63" i="26"/>
  <c r="L72" i="26"/>
  <c r="M72" i="26"/>
  <c r="L31" i="26"/>
  <c r="M31" i="26"/>
  <c r="L2" i="26"/>
  <c r="M2" i="26"/>
  <c r="L19" i="26"/>
  <c r="M19" i="26"/>
  <c r="L69" i="26"/>
  <c r="M69" i="26"/>
  <c r="L29" i="26"/>
  <c r="M29" i="26"/>
  <c r="L5" i="26"/>
  <c r="M5" i="26"/>
  <c r="L20" i="26"/>
  <c r="M20" i="26"/>
  <c r="L27" i="26"/>
  <c r="M27" i="26"/>
  <c r="L22" i="26"/>
  <c r="M22" i="26"/>
  <c r="L10" i="26"/>
  <c r="M10" i="26"/>
  <c r="D73" i="26"/>
  <c r="G73" i="26" s="1"/>
  <c r="D37" i="26"/>
  <c r="D58" i="26"/>
  <c r="G58" i="26" s="1"/>
  <c r="D54" i="26"/>
  <c r="G54" i="26" s="1"/>
  <c r="D17" i="26"/>
  <c r="G17" i="26" s="1"/>
  <c r="D63" i="26"/>
  <c r="D72" i="26"/>
  <c r="G72" i="26" s="1"/>
  <c r="D31" i="26"/>
  <c r="G31" i="26" s="1"/>
  <c r="D2" i="26"/>
  <c r="D19" i="26"/>
  <c r="D16" i="26"/>
  <c r="D28" i="26"/>
  <c r="D20" i="26"/>
  <c r="D34" i="26"/>
  <c r="D52" i="26"/>
  <c r="E37" i="26"/>
  <c r="E63" i="26"/>
  <c r="E19" i="26"/>
  <c r="E20" i="26"/>
  <c r="C2" i="13"/>
  <c r="C5" i="13"/>
  <c r="C27" i="13"/>
  <c r="B2" i="13"/>
  <c r="B5" i="13"/>
  <c r="B27" i="13"/>
  <c r="R17" i="22" l="1"/>
  <c r="H17" i="22"/>
  <c r="M17" i="22"/>
  <c r="D27" i="13"/>
  <c r="H27" i="13" s="1"/>
  <c r="N27" i="13"/>
  <c r="J27" i="13"/>
  <c r="O27" i="13"/>
  <c r="I27" i="13"/>
  <c r="E27" i="13"/>
  <c r="I5" i="13"/>
  <c r="O5" i="13"/>
  <c r="E5" i="13"/>
  <c r="N5" i="13"/>
  <c r="D5" i="13"/>
  <c r="H5" i="13" s="1"/>
  <c r="J5" i="13"/>
  <c r="D2" i="13"/>
  <c r="H2" i="13" s="1"/>
  <c r="I2" i="13"/>
  <c r="O2" i="13"/>
  <c r="N2" i="13"/>
  <c r="E2" i="13"/>
  <c r="J2" i="13"/>
  <c r="G2" i="26"/>
  <c r="O78" i="26"/>
  <c r="G34" i="26"/>
  <c r="O82" i="26"/>
  <c r="G87" i="26"/>
  <c r="G14" i="29"/>
  <c r="G88" i="26"/>
  <c r="G16" i="26"/>
  <c r="G78" i="26"/>
  <c r="O89" i="26"/>
  <c r="G84" i="26"/>
  <c r="O8" i="26"/>
  <c r="G79" i="26"/>
  <c r="O53" i="26"/>
  <c r="G55" i="26"/>
  <c r="O88" i="26"/>
  <c r="O84" i="26"/>
  <c r="G8" i="26"/>
  <c r="O87" i="26"/>
  <c r="G6" i="29"/>
  <c r="O66" i="26"/>
  <c r="G12" i="29"/>
  <c r="G17" i="29"/>
  <c r="O27" i="29"/>
  <c r="G25" i="29"/>
  <c r="G5" i="29"/>
  <c r="G8" i="29"/>
  <c r="O19" i="29"/>
  <c r="O23" i="29"/>
  <c r="G29" i="29"/>
  <c r="G24" i="29"/>
  <c r="G23" i="29"/>
  <c r="O5" i="29"/>
  <c r="G26" i="29"/>
  <c r="O3" i="29"/>
  <c r="G9" i="29"/>
  <c r="G15" i="29"/>
  <c r="O7" i="29"/>
  <c r="G13" i="29"/>
  <c r="G10" i="29"/>
  <c r="G19" i="29"/>
  <c r="G4" i="29"/>
  <c r="O22" i="29"/>
  <c r="O28" i="29"/>
  <c r="G31" i="29"/>
  <c r="G20" i="29"/>
  <c r="G21" i="29"/>
  <c r="O14" i="29"/>
  <c r="O6" i="29"/>
  <c r="G30" i="29"/>
  <c r="G18" i="29"/>
  <c r="G3" i="29"/>
  <c r="G22" i="29"/>
  <c r="G7" i="29"/>
  <c r="G2" i="29"/>
  <c r="G16" i="29"/>
  <c r="O21" i="29"/>
  <c r="O11" i="29"/>
  <c r="O15" i="29"/>
  <c r="O18" i="29"/>
  <c r="G24" i="26"/>
  <c r="G70" i="26"/>
  <c r="G68" i="26"/>
  <c r="G41" i="26"/>
  <c r="O41" i="26"/>
  <c r="O68" i="26"/>
  <c r="G60" i="26"/>
  <c r="G40" i="26"/>
  <c r="G65" i="26"/>
  <c r="G33" i="26"/>
  <c r="G18" i="26"/>
  <c r="O56" i="26"/>
  <c r="G14" i="26"/>
  <c r="G30" i="26"/>
  <c r="O33" i="26"/>
  <c r="O81" i="26"/>
  <c r="G62" i="26"/>
  <c r="O24" i="26"/>
  <c r="O80" i="26"/>
  <c r="O74" i="26"/>
  <c r="O70" i="26"/>
  <c r="G44" i="26"/>
  <c r="G47" i="26"/>
  <c r="O42" i="26"/>
  <c r="O38" i="26"/>
  <c r="O14" i="26"/>
  <c r="O30" i="26"/>
  <c r="O13" i="26"/>
  <c r="G11" i="26"/>
  <c r="O34" i="26"/>
  <c r="O51" i="26"/>
  <c r="O71" i="26"/>
  <c r="G75" i="26"/>
  <c r="O18" i="26"/>
  <c r="O43" i="26"/>
  <c r="O36" i="26"/>
  <c r="G76" i="26"/>
  <c r="G19" i="26"/>
  <c r="G52" i="26"/>
  <c r="G3" i="26"/>
  <c r="O25" i="26"/>
  <c r="O3" i="26"/>
  <c r="O52" i="26"/>
  <c r="O59" i="26"/>
  <c r="O39" i="26"/>
  <c r="O60" i="26"/>
  <c r="O40" i="26"/>
  <c r="G51" i="26"/>
  <c r="G71" i="26"/>
  <c r="G43" i="26"/>
  <c r="G21" i="26"/>
  <c r="O4" i="26"/>
  <c r="O57" i="26"/>
  <c r="G6" i="26"/>
  <c r="G39" i="26"/>
  <c r="G67" i="26"/>
  <c r="O22" i="26"/>
  <c r="O5" i="26"/>
  <c r="O19" i="26"/>
  <c r="O72" i="26"/>
  <c r="O54" i="26"/>
  <c r="O73" i="26"/>
  <c r="G48" i="26"/>
  <c r="O10" i="26"/>
  <c r="G37" i="26"/>
  <c r="G32" i="26"/>
  <c r="G77" i="26"/>
  <c r="O6" i="26"/>
  <c r="O16" i="26"/>
  <c r="O48" i="26"/>
  <c r="O20" i="26"/>
  <c r="O69" i="26"/>
  <c r="O23" i="26"/>
  <c r="G20" i="26"/>
  <c r="O27" i="26"/>
  <c r="O29" i="26"/>
  <c r="O2" i="26"/>
  <c r="O63" i="26"/>
  <c r="O58" i="26"/>
  <c r="G25" i="26"/>
  <c r="G26" i="26"/>
  <c r="O45" i="26"/>
  <c r="G59" i="26"/>
  <c r="O28" i="26"/>
  <c r="O64" i="26"/>
  <c r="G80" i="26"/>
  <c r="G74" i="26"/>
  <c r="O49" i="26"/>
  <c r="O62" i="26"/>
  <c r="G36" i="26"/>
  <c r="O75" i="26"/>
  <c r="O31" i="26"/>
  <c r="O37" i="26"/>
  <c r="O11" i="26"/>
  <c r="O44" i="26"/>
  <c r="G28" i="26"/>
  <c r="G63" i="26"/>
  <c r="O12" i="26"/>
  <c r="O83" i="26"/>
  <c r="O17" i="26"/>
  <c r="O26" i="26"/>
  <c r="G64" i="26"/>
  <c r="G81" i="26"/>
  <c r="O61" i="26"/>
  <c r="G46" i="26"/>
  <c r="O65" i="26"/>
  <c r="O46" i="26"/>
  <c r="O47" i="26"/>
  <c r="O50" i="26"/>
  <c r="G7" i="26"/>
  <c r="O7" i="26"/>
  <c r="O32" i="26"/>
  <c r="O77" i="26"/>
  <c r="G15" i="26"/>
  <c r="O15" i="26"/>
  <c r="G11" i="29"/>
  <c r="K4" i="10"/>
  <c r="R5" i="13" l="1"/>
  <c r="R2" i="13"/>
  <c r="R27" i="13"/>
  <c r="M5" i="13"/>
  <c r="M2" i="13"/>
  <c r="K16" i="16"/>
  <c r="P16" i="16"/>
  <c r="P9" i="16"/>
  <c r="K9" i="16"/>
  <c r="K12" i="16"/>
  <c r="P12" i="16"/>
  <c r="K6" i="16"/>
  <c r="P6" i="16"/>
  <c r="P24" i="16"/>
  <c r="K24" i="16"/>
  <c r="P17" i="16"/>
  <c r="K17" i="16"/>
  <c r="P4" i="16"/>
  <c r="K4" i="16"/>
  <c r="K10" i="16"/>
  <c r="P10" i="16"/>
  <c r="K3" i="16"/>
  <c r="P3" i="16"/>
  <c r="P19" i="16"/>
  <c r="K19" i="16"/>
  <c r="P7" i="16"/>
  <c r="K7" i="16"/>
  <c r="P18" i="16"/>
  <c r="K18" i="16"/>
  <c r="P13" i="16"/>
  <c r="K13" i="16"/>
  <c r="P11" i="16"/>
  <c r="K11" i="16"/>
  <c r="P20" i="16"/>
  <c r="K20" i="16"/>
  <c r="P23" i="16"/>
  <c r="K23" i="16"/>
  <c r="P22" i="16"/>
  <c r="K22" i="16"/>
  <c r="P5" i="16"/>
  <c r="K5" i="16"/>
  <c r="K25" i="16"/>
  <c r="P25" i="16"/>
  <c r="P8" i="16"/>
  <c r="K8" i="16"/>
  <c r="P15" i="16"/>
  <c r="K15" i="16"/>
  <c r="P2" i="16"/>
  <c r="K2" i="16"/>
  <c r="P14" i="16"/>
  <c r="K14" i="16"/>
  <c r="P21" i="16"/>
  <c r="K21" i="16"/>
  <c r="I13" i="16"/>
  <c r="M13" i="16" s="1"/>
  <c r="N13" i="16"/>
  <c r="R13" i="16" s="1"/>
  <c r="F13" i="16"/>
  <c r="F25" i="16"/>
  <c r="N12" i="16"/>
  <c r="R12" i="16" s="1"/>
  <c r="F12" i="16"/>
  <c r="N19" i="16"/>
  <c r="R19" i="16" s="1"/>
  <c r="F19" i="16"/>
  <c r="I19" i="16"/>
  <c r="M19" i="16" s="1"/>
  <c r="E8" i="16"/>
  <c r="H8" i="16" s="1"/>
  <c r="O8" i="16"/>
  <c r="F8" i="16"/>
  <c r="N8" i="16"/>
  <c r="N9" i="16"/>
  <c r="J9" i="16"/>
  <c r="E9" i="16"/>
  <c r="H9" i="16" s="1"/>
  <c r="O9" i="16"/>
  <c r="F9" i="16"/>
  <c r="O15" i="16"/>
  <c r="F15" i="16"/>
  <c r="N15" i="16"/>
  <c r="E15" i="16"/>
  <c r="H15" i="16" s="1"/>
  <c r="J6" i="16"/>
  <c r="E6" i="16"/>
  <c r="H6" i="16" s="1"/>
  <c r="O6" i="16"/>
  <c r="F6" i="16"/>
  <c r="N6" i="16"/>
  <c r="R6" i="16" s="1"/>
  <c r="F17" i="16"/>
  <c r="N17" i="16"/>
  <c r="R17" i="16" s="1"/>
  <c r="N10" i="16"/>
  <c r="R10" i="16" s="1"/>
  <c r="I10" i="16"/>
  <c r="M10" i="16" s="1"/>
  <c r="F10" i="16"/>
  <c r="F21" i="16"/>
  <c r="N4" i="16"/>
  <c r="R4" i="16" s="1"/>
  <c r="E4" i="16"/>
  <c r="H4" i="16" s="1"/>
  <c r="O4" i="16"/>
  <c r="F4" i="16"/>
  <c r="F24" i="16"/>
  <c r="I24" i="16"/>
  <c r="M24" i="16" s="1"/>
  <c r="E7" i="16"/>
  <c r="H7" i="16" s="1"/>
  <c r="O7" i="16"/>
  <c r="F7" i="16"/>
  <c r="N7" i="16"/>
  <c r="R7" i="16" s="1"/>
  <c r="E2" i="16"/>
  <c r="H2" i="16" s="1"/>
  <c r="O2" i="16"/>
  <c r="F2" i="16"/>
  <c r="N2" i="16"/>
  <c r="R2" i="16" s="1"/>
  <c r="F23" i="16"/>
  <c r="N23" i="16"/>
  <c r="R23" i="16" s="1"/>
  <c r="I23" i="16"/>
  <c r="M23" i="16" s="1"/>
  <c r="O5" i="16"/>
  <c r="F5" i="16"/>
  <c r="N5" i="16"/>
  <c r="J5" i="16"/>
  <c r="E5" i="16"/>
  <c r="H5" i="16" s="1"/>
  <c r="F20" i="16"/>
  <c r="N20" i="16"/>
  <c r="R20" i="16" s="1"/>
  <c r="F3" i="16"/>
  <c r="D3" i="16"/>
  <c r="H3" i="16" s="1"/>
  <c r="O3" i="16"/>
  <c r="N3" i="16"/>
  <c r="R3" i="16" s="1"/>
  <c r="E3" i="16"/>
  <c r="F14" i="16"/>
  <c r="N14" i="16"/>
  <c r="R14" i="16" s="1"/>
  <c r="I14" i="16"/>
  <c r="M14" i="16" s="1"/>
  <c r="F11" i="16"/>
  <c r="N18" i="16"/>
  <c r="R18" i="16" s="1"/>
  <c r="F18" i="16"/>
  <c r="I16" i="16"/>
  <c r="M16" i="16" s="1"/>
  <c r="F16" i="16"/>
  <c r="N16" i="16"/>
  <c r="R16" i="16" s="1"/>
  <c r="F22" i="16"/>
  <c r="P2" i="15"/>
  <c r="O2" i="15"/>
  <c r="N2" i="15"/>
  <c r="K2" i="15"/>
  <c r="D2" i="15"/>
  <c r="H2" i="15" s="1"/>
  <c r="F2" i="15"/>
  <c r="K9" i="15"/>
  <c r="P9" i="15"/>
  <c r="O9" i="15"/>
  <c r="N9" i="15"/>
  <c r="F9" i="15"/>
  <c r="D9" i="15"/>
  <c r="H9" i="15" s="1"/>
  <c r="M27" i="13"/>
  <c r="R9" i="16" l="1"/>
  <c r="R5" i="16"/>
  <c r="R15" i="16"/>
  <c r="R8" i="16"/>
  <c r="R2" i="15"/>
  <c r="R9" i="15"/>
  <c r="K8" i="8"/>
  <c r="K6" i="11" l="1"/>
  <c r="J2" i="16" s="1"/>
  <c r="K7" i="8"/>
  <c r="K3" i="8"/>
  <c r="K13" i="7" l="1"/>
  <c r="K6" i="8" l="1"/>
  <c r="K17" i="8"/>
  <c r="K18" i="8"/>
  <c r="K2" i="8"/>
  <c r="K5" i="8"/>
  <c r="K9" i="8"/>
  <c r="K16" i="8"/>
  <c r="K28" i="8"/>
  <c r="K19" i="8"/>
  <c r="K12" i="8"/>
  <c r="K13" i="8"/>
  <c r="K11" i="8"/>
  <c r="K20" i="11" l="1"/>
  <c r="K3" i="11"/>
  <c r="K7" i="11"/>
  <c r="K14" i="11"/>
  <c r="K10" i="11"/>
  <c r="K11" i="11"/>
  <c r="J8" i="16" s="1"/>
  <c r="K25" i="11"/>
  <c r="J3" i="16" s="1"/>
  <c r="K23" i="11"/>
  <c r="K12" i="11"/>
  <c r="K22" i="11"/>
  <c r="K16" i="11"/>
  <c r="K9" i="11"/>
  <c r="K18" i="11"/>
  <c r="K12" i="10"/>
  <c r="I20" i="16" s="1"/>
  <c r="M20" i="16" s="1"/>
  <c r="K21" i="10"/>
  <c r="K16" i="10"/>
  <c r="K22" i="10"/>
  <c r="K20" i="10"/>
  <c r="K15" i="10"/>
  <c r="K13" i="10"/>
  <c r="K8" i="10"/>
  <c r="K10" i="10"/>
  <c r="K24" i="10"/>
  <c r="K7" i="7"/>
  <c r="K12" i="7"/>
  <c r="K19" i="7"/>
  <c r="K21" i="7"/>
  <c r="K23" i="7"/>
  <c r="J77" i="24"/>
  <c r="I7" i="16" l="1"/>
  <c r="I15" i="16"/>
  <c r="I9" i="16"/>
  <c r="M9" i="16" s="1"/>
  <c r="I6" i="16"/>
  <c r="M6" i="16" s="1"/>
  <c r="I4" i="16"/>
  <c r="M4" i="16" s="1"/>
  <c r="H6" i="26"/>
  <c r="H53" i="26"/>
  <c r="I3" i="16"/>
  <c r="M3" i="16" s="1"/>
  <c r="I12" i="16"/>
  <c r="M12" i="16" s="1"/>
  <c r="J15" i="16"/>
  <c r="I8" i="16"/>
  <c r="M8" i="16" s="1"/>
  <c r="J4" i="16"/>
  <c r="I5" i="16"/>
  <c r="M5" i="16" s="1"/>
  <c r="I2" i="16"/>
  <c r="M2" i="16" s="1"/>
  <c r="I18" i="16"/>
  <c r="M18" i="16" s="1"/>
  <c r="I17" i="16"/>
  <c r="M17" i="16" s="1"/>
  <c r="J7" i="16"/>
  <c r="I2" i="15"/>
  <c r="M2" i="15" s="1"/>
  <c r="I9" i="15"/>
  <c r="M9" i="15" s="1"/>
  <c r="J24" i="28"/>
  <c r="J23" i="28"/>
  <c r="J17" i="27"/>
  <c r="J2" i="27"/>
  <c r="H23" i="29" s="1"/>
  <c r="K23" i="29" s="1"/>
  <c r="J20" i="27"/>
  <c r="J12" i="27"/>
  <c r="J30" i="27"/>
  <c r="J31" i="27"/>
  <c r="J16" i="27"/>
  <c r="H18" i="29" s="1"/>
  <c r="K18" i="29" s="1"/>
  <c r="J22" i="27"/>
  <c r="H17" i="29" s="1"/>
  <c r="K17" i="29" s="1"/>
  <c r="J40" i="27"/>
  <c r="H16" i="29" s="1"/>
  <c r="K16" i="29" s="1"/>
  <c r="J26" i="27"/>
  <c r="J23" i="27"/>
  <c r="H14" i="29" s="1"/>
  <c r="K14" i="29" s="1"/>
  <c r="J25" i="27"/>
  <c r="J13" i="27"/>
  <c r="H12" i="29" s="1"/>
  <c r="K12" i="29" s="1"/>
  <c r="J27" i="27"/>
  <c r="J24" i="27"/>
  <c r="H10" i="29" s="1"/>
  <c r="K10" i="29" s="1"/>
  <c r="J36" i="27"/>
  <c r="H9" i="29" s="1"/>
  <c r="K9" i="29" s="1"/>
  <c r="J4" i="27"/>
  <c r="H8" i="29" s="1"/>
  <c r="K8" i="29" s="1"/>
  <c r="J32" i="27"/>
  <c r="H31" i="29" s="1"/>
  <c r="K31" i="29" s="1"/>
  <c r="J21" i="27"/>
  <c r="H6" i="29" s="1"/>
  <c r="K6" i="29" s="1"/>
  <c r="J37" i="27"/>
  <c r="H5" i="29" s="1"/>
  <c r="J29" i="27"/>
  <c r="J14" i="27"/>
  <c r="J9" i="27"/>
  <c r="M15" i="16" l="1"/>
  <c r="M7" i="16"/>
  <c r="H24" i="29"/>
  <c r="K24" i="29" s="1"/>
  <c r="H7" i="29"/>
  <c r="K7" i="29" s="1"/>
  <c r="H30" i="29"/>
  <c r="K30" i="29" s="1"/>
  <c r="H22" i="29"/>
  <c r="K22" i="29" s="1"/>
  <c r="H13" i="29"/>
  <c r="K13" i="29" s="1"/>
  <c r="H11" i="29"/>
  <c r="K11" i="29" s="1"/>
  <c r="H26" i="29"/>
  <c r="K26" i="29" s="1"/>
  <c r="H19" i="29"/>
  <c r="K19" i="29" s="1"/>
  <c r="H28" i="29"/>
  <c r="K28" i="29" s="1"/>
  <c r="H2" i="29"/>
  <c r="K2" i="29" s="1"/>
  <c r="H20" i="29"/>
  <c r="K20" i="29" s="1"/>
  <c r="H27" i="29"/>
  <c r="K27" i="29" s="1"/>
  <c r="H21" i="29"/>
  <c r="K21" i="29" s="1"/>
  <c r="H15" i="29"/>
  <c r="K15" i="29" s="1"/>
  <c r="H25" i="29"/>
  <c r="K25" i="29" s="1"/>
  <c r="H4" i="29"/>
  <c r="K4" i="29" s="1"/>
  <c r="H29" i="29"/>
  <c r="K29" i="29" s="1"/>
  <c r="H3" i="29"/>
  <c r="K3" i="29" s="1"/>
  <c r="J15" i="25"/>
  <c r="J19" i="25"/>
  <c r="J66" i="25"/>
  <c r="J71" i="25"/>
  <c r="J24" i="25"/>
  <c r="J54" i="25"/>
  <c r="I29" i="26" s="1"/>
  <c r="J59" i="25"/>
  <c r="J88" i="25"/>
  <c r="I26" i="26" l="1"/>
  <c r="I52" i="26"/>
  <c r="I49" i="26"/>
  <c r="I22" i="26"/>
  <c r="J45" i="24"/>
  <c r="J27" i="24"/>
  <c r="J14" i="24"/>
  <c r="J60" i="24"/>
  <c r="J63" i="24"/>
  <c r="J50" i="24"/>
  <c r="J62" i="24"/>
  <c r="J15" i="35" l="1"/>
  <c r="K15" i="35"/>
  <c r="J16" i="35"/>
  <c r="K16" i="35"/>
  <c r="J3" i="35"/>
  <c r="K3" i="35"/>
  <c r="J2" i="35"/>
  <c r="K2" i="35"/>
  <c r="J19" i="35"/>
  <c r="K19" i="35"/>
  <c r="J9" i="35"/>
  <c r="K9" i="35"/>
  <c r="J7" i="35"/>
  <c r="K7" i="35"/>
  <c r="J14" i="35"/>
  <c r="K14" i="35"/>
  <c r="J10" i="35"/>
  <c r="K10" i="35"/>
  <c r="J24" i="35"/>
  <c r="K24" i="35"/>
  <c r="J21" i="35"/>
  <c r="K21" i="35"/>
  <c r="J26" i="35"/>
  <c r="K26" i="35"/>
  <c r="J20" i="35"/>
  <c r="K20" i="35"/>
  <c r="J5" i="35"/>
  <c r="K5" i="35"/>
  <c r="J6" i="35"/>
  <c r="K6" i="35"/>
  <c r="J4" i="35"/>
  <c r="K4" i="35"/>
  <c r="J27" i="35"/>
  <c r="K27" i="35"/>
  <c r="J17" i="35"/>
  <c r="K17" i="35"/>
  <c r="J25" i="35"/>
  <c r="K25" i="35"/>
  <c r="J12" i="35"/>
  <c r="K12" i="35"/>
  <c r="J23" i="35"/>
  <c r="K23" i="35"/>
  <c r="J22" i="35"/>
  <c r="K22" i="35"/>
  <c r="J13" i="35"/>
  <c r="K13" i="35"/>
  <c r="J8" i="35"/>
  <c r="K8" i="35"/>
  <c r="J18" i="35"/>
  <c r="K18" i="35"/>
  <c r="I15" i="35"/>
  <c r="I16" i="35"/>
  <c r="I3" i="35"/>
  <c r="I2" i="35"/>
  <c r="I19" i="35"/>
  <c r="I9" i="35"/>
  <c r="I7" i="35"/>
  <c r="I14" i="35"/>
  <c r="I10" i="35"/>
  <c r="I24" i="35"/>
  <c r="I21" i="35"/>
  <c r="I26" i="35"/>
  <c r="I20" i="35"/>
  <c r="I5" i="35"/>
  <c r="I6" i="35"/>
  <c r="I4" i="35"/>
  <c r="I27" i="35"/>
  <c r="I17" i="35"/>
  <c r="I25" i="35"/>
  <c r="I12" i="35"/>
  <c r="I23" i="35"/>
  <c r="I22" i="35"/>
  <c r="I13" i="35"/>
  <c r="I8" i="35"/>
  <c r="I18" i="35"/>
  <c r="K11" i="35"/>
  <c r="J11" i="35"/>
  <c r="I11" i="35"/>
  <c r="R21" i="33" l="1"/>
  <c r="R25" i="33"/>
  <c r="R22" i="33"/>
  <c r="R24" i="33"/>
  <c r="R23" i="33"/>
  <c r="M24" i="32"/>
  <c r="R24" i="32"/>
  <c r="H24" i="32"/>
  <c r="R28" i="30" l="1"/>
  <c r="M28" i="30"/>
  <c r="H28" i="30"/>
  <c r="R26" i="31"/>
  <c r="M26" i="31"/>
  <c r="H26" i="31"/>
  <c r="M24" i="31"/>
  <c r="R24" i="31"/>
  <c r="R21" i="31"/>
  <c r="M21" i="31"/>
  <c r="H21" i="31"/>
  <c r="R27" i="30"/>
  <c r="M27" i="30"/>
  <c r="H27" i="30"/>
  <c r="Q14" i="34"/>
  <c r="L14" i="34"/>
  <c r="G14" i="34"/>
  <c r="Q13" i="34"/>
  <c r="L13" i="34"/>
  <c r="G13" i="34"/>
  <c r="Q12" i="34"/>
  <c r="L12" i="34"/>
  <c r="G12" i="34"/>
  <c r="Q11" i="34"/>
  <c r="L11" i="34"/>
  <c r="G11" i="34"/>
  <c r="Q10" i="34"/>
  <c r="L10" i="34"/>
  <c r="G10" i="34"/>
  <c r="Q9" i="34"/>
  <c r="L9" i="34"/>
  <c r="G9" i="34"/>
  <c r="Q8" i="34"/>
  <c r="L8" i="34"/>
  <c r="G8" i="34"/>
  <c r="Q7" i="34"/>
  <c r="L7" i="34"/>
  <c r="G7" i="34"/>
  <c r="Q6" i="34"/>
  <c r="L6" i="34"/>
  <c r="G6" i="34"/>
  <c r="Q5" i="34"/>
  <c r="L5" i="34"/>
  <c r="G5" i="34"/>
  <c r="Q4" i="34"/>
  <c r="L4" i="34"/>
  <c r="G4" i="34"/>
  <c r="Q3" i="34"/>
  <c r="L3" i="34"/>
  <c r="G3" i="34"/>
  <c r="Q2" i="34"/>
  <c r="L2" i="34"/>
  <c r="G2" i="34"/>
  <c r="R20" i="33"/>
  <c r="M20" i="33"/>
  <c r="H20" i="33"/>
  <c r="R29" i="33"/>
  <c r="M29" i="33"/>
  <c r="H29" i="33"/>
  <c r="R19" i="33"/>
  <c r="M19" i="33"/>
  <c r="H19" i="33"/>
  <c r="R18" i="33"/>
  <c r="M18" i="33"/>
  <c r="H18" i="33"/>
  <c r="R17" i="33"/>
  <c r="M17" i="33"/>
  <c r="H17" i="33"/>
  <c r="R16" i="33"/>
  <c r="M16" i="33"/>
  <c r="H16" i="33"/>
  <c r="R28" i="33"/>
  <c r="M28" i="33"/>
  <c r="H28" i="33"/>
  <c r="R31" i="33"/>
  <c r="M31" i="33"/>
  <c r="H31" i="33"/>
  <c r="R30" i="33"/>
  <c r="M30" i="33"/>
  <c r="H30" i="33"/>
  <c r="R14" i="33"/>
  <c r="M14" i="33"/>
  <c r="H14" i="33"/>
  <c r="R11" i="33"/>
  <c r="M11" i="33"/>
  <c r="H11" i="33"/>
  <c r="R13" i="33"/>
  <c r="M13" i="33"/>
  <c r="H13" i="33"/>
  <c r="R9" i="33"/>
  <c r="M9" i="33"/>
  <c r="H9" i="33"/>
  <c r="R5" i="33"/>
  <c r="M5" i="33"/>
  <c r="H5" i="33"/>
  <c r="R8" i="33"/>
  <c r="M8" i="33"/>
  <c r="H8" i="33"/>
  <c r="R10" i="33"/>
  <c r="M10" i="33"/>
  <c r="H10" i="33"/>
  <c r="R12" i="33"/>
  <c r="M12" i="33"/>
  <c r="H12" i="33"/>
  <c r="R7" i="33"/>
  <c r="M7" i="33"/>
  <c r="H7" i="33"/>
  <c r="R27" i="33"/>
  <c r="M27" i="33"/>
  <c r="H27" i="33"/>
  <c r="R26" i="33"/>
  <c r="M26" i="33"/>
  <c r="H26" i="33"/>
  <c r="R15" i="33"/>
  <c r="M15" i="33"/>
  <c r="H15" i="33"/>
  <c r="R6" i="33"/>
  <c r="M6" i="33"/>
  <c r="H6" i="33"/>
  <c r="R4" i="33"/>
  <c r="M4" i="33"/>
  <c r="H4" i="33"/>
  <c r="R2" i="33"/>
  <c r="M2" i="33"/>
  <c r="H2" i="33"/>
  <c r="R3" i="33"/>
  <c r="M3" i="33"/>
  <c r="H3" i="33"/>
  <c r="R21" i="32"/>
  <c r="M21" i="32"/>
  <c r="H21" i="32"/>
  <c r="R25" i="32"/>
  <c r="M25" i="32"/>
  <c r="H25" i="32"/>
  <c r="R20" i="32"/>
  <c r="M20" i="32"/>
  <c r="H20" i="32"/>
  <c r="R23" i="32"/>
  <c r="M23" i="32"/>
  <c r="H23" i="32"/>
  <c r="R19" i="32"/>
  <c r="M19" i="32"/>
  <c r="H19" i="32"/>
  <c r="R17" i="32"/>
  <c r="M17" i="32"/>
  <c r="H17" i="32"/>
  <c r="R16" i="32"/>
  <c r="M16" i="32"/>
  <c r="H16" i="32"/>
  <c r="R22" i="32"/>
  <c r="M22" i="32"/>
  <c r="H22" i="32"/>
  <c r="R15" i="32"/>
  <c r="M15" i="32"/>
  <c r="H15" i="32"/>
  <c r="R18" i="32"/>
  <c r="M18" i="32"/>
  <c r="H18" i="32"/>
  <c r="R14" i="32"/>
  <c r="M14" i="32"/>
  <c r="H14" i="32"/>
  <c r="R29" i="32"/>
  <c r="M29" i="32"/>
  <c r="H29" i="32"/>
  <c r="R13" i="32"/>
  <c r="M13" i="32"/>
  <c r="H13" i="32"/>
  <c r="R12" i="32"/>
  <c r="M12" i="32"/>
  <c r="H12" i="32"/>
  <c r="R28" i="32"/>
  <c r="M28" i="32"/>
  <c r="H28" i="32"/>
  <c r="R11" i="32"/>
  <c r="M11" i="32"/>
  <c r="H11" i="32"/>
  <c r="R10" i="32"/>
  <c r="M10" i="32"/>
  <c r="H10" i="32"/>
  <c r="R8" i="32"/>
  <c r="M8" i="32"/>
  <c r="H8" i="32"/>
  <c r="R7" i="32"/>
  <c r="M7" i="32"/>
  <c r="H7" i="32"/>
  <c r="R6" i="32"/>
  <c r="M6" i="32"/>
  <c r="H6" i="32"/>
  <c r="R5" i="32"/>
  <c r="M5" i="32"/>
  <c r="H5" i="32"/>
  <c r="R4" i="32"/>
  <c r="M4" i="32"/>
  <c r="H4" i="32"/>
  <c r="R3" i="32"/>
  <c r="M3" i="32"/>
  <c r="H3" i="32"/>
  <c r="R9" i="32"/>
  <c r="M9" i="32"/>
  <c r="H9" i="32"/>
  <c r="R2" i="32"/>
  <c r="M2" i="32"/>
  <c r="H2" i="32"/>
  <c r="R28" i="31"/>
  <c r="M28" i="31"/>
  <c r="H28" i="31"/>
  <c r="R27" i="31"/>
  <c r="M27" i="31"/>
  <c r="H27" i="31"/>
  <c r="R22" i="31"/>
  <c r="M22" i="31"/>
  <c r="H22" i="31"/>
  <c r="R18" i="31"/>
  <c r="M18" i="31"/>
  <c r="H18" i="31"/>
  <c r="R19" i="31"/>
  <c r="M19" i="31"/>
  <c r="H19" i="31"/>
  <c r="R15" i="31"/>
  <c r="M15" i="31"/>
  <c r="H15" i="31"/>
  <c r="R17" i="31"/>
  <c r="M17" i="31"/>
  <c r="H17" i="31"/>
  <c r="R13" i="31"/>
  <c r="M13" i="31"/>
  <c r="H13" i="31"/>
  <c r="R14" i="31"/>
  <c r="M14" i="31"/>
  <c r="H14" i="31"/>
  <c r="R12" i="31"/>
  <c r="M12" i="31"/>
  <c r="H12" i="31"/>
  <c r="R20" i="31"/>
  <c r="M20" i="31"/>
  <c r="H20" i="31"/>
  <c r="R16" i="31"/>
  <c r="M16" i="31"/>
  <c r="H16" i="31"/>
  <c r="R25" i="31"/>
  <c r="M25" i="31"/>
  <c r="H25" i="31"/>
  <c r="R23" i="31"/>
  <c r="M23" i="31"/>
  <c r="H23" i="31"/>
  <c r="R11" i="31"/>
  <c r="M11" i="31"/>
  <c r="H11" i="31"/>
  <c r="R10" i="31"/>
  <c r="M10" i="31"/>
  <c r="H10" i="31"/>
  <c r="R9" i="31"/>
  <c r="M9" i="31"/>
  <c r="H9" i="31"/>
  <c r="R8" i="31"/>
  <c r="M8" i="31"/>
  <c r="H8" i="31"/>
  <c r="R7" i="31"/>
  <c r="M7" i="31"/>
  <c r="H7" i="31"/>
  <c r="R6" i="31"/>
  <c r="M6" i="31"/>
  <c r="H6" i="31"/>
  <c r="R4" i="31"/>
  <c r="M4" i="31"/>
  <c r="H4" i="31"/>
  <c r="R5" i="31"/>
  <c r="M5" i="31"/>
  <c r="H5" i="31"/>
  <c r="R3" i="31"/>
  <c r="M3" i="31"/>
  <c r="H3" i="31"/>
  <c r="R2" i="31"/>
  <c r="M2" i="31"/>
  <c r="H2" i="31"/>
  <c r="R23" i="30" l="1"/>
  <c r="M23" i="30"/>
  <c r="H23" i="30"/>
  <c r="R26" i="30"/>
  <c r="M26" i="30"/>
  <c r="H26" i="30"/>
  <c r="R22" i="30"/>
  <c r="M22" i="30"/>
  <c r="H22" i="30"/>
  <c r="R19" i="30"/>
  <c r="M19" i="30"/>
  <c r="H19" i="30"/>
  <c r="R18" i="30"/>
  <c r="M18" i="30"/>
  <c r="H18" i="30"/>
  <c r="R20" i="30"/>
  <c r="M20" i="30"/>
  <c r="H20" i="30"/>
  <c r="R16" i="30"/>
  <c r="M16" i="30"/>
  <c r="H16" i="30"/>
  <c r="R17" i="30"/>
  <c r="M17" i="30"/>
  <c r="H17" i="30"/>
  <c r="R21" i="30"/>
  <c r="M21" i="30"/>
  <c r="H21" i="30"/>
  <c r="R25" i="30"/>
  <c r="M25" i="30"/>
  <c r="H25" i="30"/>
  <c r="R15" i="30"/>
  <c r="M15" i="30"/>
  <c r="H15" i="30"/>
  <c r="R14" i="30"/>
  <c r="M14" i="30"/>
  <c r="H14" i="30"/>
  <c r="R12" i="30"/>
  <c r="M12" i="30"/>
  <c r="H12" i="30"/>
  <c r="R10" i="30"/>
  <c r="M10" i="30"/>
  <c r="H10" i="30"/>
  <c r="R9" i="30"/>
  <c r="M9" i="30"/>
  <c r="H9" i="30"/>
  <c r="R8" i="30"/>
  <c r="M8" i="30"/>
  <c r="H8" i="30"/>
  <c r="R11" i="30"/>
  <c r="M11" i="30"/>
  <c r="H11" i="30"/>
  <c r="R7" i="30"/>
  <c r="M7" i="30"/>
  <c r="H7" i="30"/>
  <c r="R6" i="30"/>
  <c r="M6" i="30"/>
  <c r="H6" i="30"/>
  <c r="R13" i="30"/>
  <c r="M13" i="30"/>
  <c r="H13" i="30"/>
  <c r="R5" i="30"/>
  <c r="M5" i="30"/>
  <c r="H5" i="30"/>
  <c r="R3" i="30"/>
  <c r="M3" i="30"/>
  <c r="H3" i="30"/>
  <c r="R24" i="30"/>
  <c r="M24" i="30"/>
  <c r="H24" i="30"/>
  <c r="R2" i="30"/>
  <c r="M2" i="30"/>
  <c r="H2" i="30"/>
  <c r="R4" i="30"/>
  <c r="M4" i="30"/>
  <c r="H4" i="30"/>
  <c r="J34" i="24" l="1"/>
  <c r="J16" i="24"/>
  <c r="J51" i="24"/>
  <c r="J65" i="24"/>
  <c r="H18" i="26" s="1"/>
  <c r="J40" i="24"/>
  <c r="J10" i="24"/>
  <c r="H23" i="26" s="1"/>
  <c r="K23" i="26" s="1"/>
  <c r="J49" i="24"/>
  <c r="J56" i="24"/>
  <c r="H60" i="26" s="1"/>
  <c r="J78" i="24"/>
  <c r="J75" i="24"/>
  <c r="J30" i="24"/>
  <c r="H27" i="26" s="1"/>
  <c r="J38" i="24"/>
  <c r="J26" i="24"/>
  <c r="H65" i="26" s="1"/>
  <c r="K65" i="26" s="1"/>
  <c r="J36" i="24"/>
  <c r="J23" i="24"/>
  <c r="H20" i="26" s="1"/>
  <c r="J25" i="24"/>
  <c r="H43" i="26" s="1"/>
  <c r="J66" i="24"/>
  <c r="J35" i="24"/>
  <c r="J79" i="24"/>
  <c r="J8" i="24"/>
  <c r="J69" i="24"/>
  <c r="H28" i="26" s="1"/>
  <c r="J11" i="24"/>
  <c r="H49" i="26" s="1"/>
  <c r="K49" i="26" s="1"/>
  <c r="J80" i="24"/>
  <c r="J29" i="24"/>
  <c r="J70" i="24"/>
  <c r="J81" i="24"/>
  <c r="J82" i="24"/>
  <c r="J83" i="24"/>
  <c r="J72" i="24"/>
  <c r="J64" i="24"/>
  <c r="H11" i="26" s="1"/>
  <c r="J42" i="24"/>
  <c r="H19" i="26" s="1"/>
  <c r="J67" i="24"/>
  <c r="J53" i="24"/>
  <c r="J58" i="24"/>
  <c r="H51" i="26" s="1"/>
  <c r="J48" i="24"/>
  <c r="H2" i="26" s="1"/>
  <c r="J33" i="24"/>
  <c r="H42" i="26" s="1"/>
  <c r="J7" i="24"/>
  <c r="H14" i="26" s="1"/>
  <c r="J87" i="24"/>
  <c r="J44" i="24"/>
  <c r="H31" i="26" s="1"/>
  <c r="J52" i="24"/>
  <c r="H61" i="26" s="1"/>
  <c r="J19" i="24"/>
  <c r="J3" i="24"/>
  <c r="H80" i="26" s="1"/>
  <c r="J37" i="24"/>
  <c r="H72" i="26" s="1"/>
  <c r="J15" i="24"/>
  <c r="H15" i="26" s="1"/>
  <c r="J84" i="24"/>
  <c r="J57" i="24"/>
  <c r="H62" i="26" s="1"/>
  <c r="J88" i="24"/>
  <c r="H63" i="26" s="1"/>
  <c r="J76" i="24"/>
  <c r="J73" i="24"/>
  <c r="J85" i="24"/>
  <c r="J21" i="24"/>
  <c r="H17" i="26" s="1"/>
  <c r="J43" i="24"/>
  <c r="J2" i="24"/>
  <c r="J17" i="24"/>
  <c r="H44" i="26" s="1"/>
  <c r="J71" i="24"/>
  <c r="J89" i="24"/>
  <c r="H70" i="26" s="1"/>
  <c r="J5" i="24"/>
  <c r="H39" i="26" s="1"/>
  <c r="J32" i="24"/>
  <c r="H71" i="26" s="1"/>
  <c r="J12" i="24"/>
  <c r="J22" i="24"/>
  <c r="H45" i="26" s="1"/>
  <c r="J46" i="24"/>
  <c r="H30" i="26" s="1"/>
  <c r="H54" i="26" l="1"/>
  <c r="H75" i="26"/>
  <c r="H29" i="26"/>
  <c r="K29" i="26" s="1"/>
  <c r="H78" i="26"/>
  <c r="H22" i="26"/>
  <c r="K22" i="26" s="1"/>
  <c r="H50" i="26"/>
  <c r="H83" i="26"/>
  <c r="H68" i="26"/>
  <c r="H33" i="26"/>
  <c r="H89" i="26"/>
  <c r="H41" i="26"/>
  <c r="H66" i="26"/>
  <c r="H52" i="26"/>
  <c r="K52" i="26" s="1"/>
  <c r="H13" i="26"/>
  <c r="H77" i="26"/>
  <c r="H56" i="26"/>
  <c r="H36" i="26"/>
  <c r="H88" i="26"/>
  <c r="H26" i="26"/>
  <c r="K26" i="26" s="1"/>
  <c r="H69" i="26"/>
  <c r="H79" i="26"/>
  <c r="H5" i="26"/>
  <c r="H21" i="26"/>
  <c r="H10" i="26"/>
  <c r="H40" i="26"/>
  <c r="H47" i="26"/>
  <c r="H32" i="26"/>
  <c r="H84" i="26"/>
  <c r="H7" i="26"/>
  <c r="H58" i="26"/>
  <c r="H48" i="26"/>
  <c r="H55" i="26"/>
  <c r="H16" i="26"/>
  <c r="H87" i="26"/>
  <c r="H24" i="26"/>
  <c r="H34" i="26"/>
  <c r="H67" i="26"/>
  <c r="H4" i="26"/>
  <c r="H64" i="26"/>
  <c r="H37" i="26"/>
  <c r="H46" i="26"/>
  <c r="H59" i="26"/>
  <c r="H57" i="26"/>
  <c r="H73" i="26"/>
  <c r="H12" i="26"/>
  <c r="H38" i="26"/>
  <c r="H8" i="26"/>
  <c r="H3" i="26"/>
  <c r="H74" i="26"/>
  <c r="H81" i="26"/>
  <c r="H25" i="26"/>
  <c r="J21" i="28"/>
  <c r="J22" i="28"/>
  <c r="J17" i="25" l="1"/>
  <c r="J85" i="25"/>
  <c r="J72" i="25"/>
  <c r="J82" i="25"/>
  <c r="I33" i="26" s="1"/>
  <c r="K33" i="26" s="1"/>
  <c r="J60" i="25"/>
  <c r="J16" i="25"/>
  <c r="I5" i="26" s="1"/>
  <c r="J20" i="25"/>
  <c r="I20" i="26" s="1"/>
  <c r="K20" i="26" s="1"/>
  <c r="J52" i="25"/>
  <c r="I50" i="26" s="1"/>
  <c r="K50" i="26" s="1"/>
  <c r="J27" i="25"/>
  <c r="I31" i="26" s="1"/>
  <c r="K31" i="26" s="1"/>
  <c r="J86" i="25"/>
  <c r="J13" i="25"/>
  <c r="J76" i="25"/>
  <c r="J83" i="25"/>
  <c r="I2" i="26" s="1"/>
  <c r="J32" i="25"/>
  <c r="I25" i="26" s="1"/>
  <c r="K25" i="26" s="1"/>
  <c r="J21" i="25"/>
  <c r="I51" i="26" s="1"/>
  <c r="K51" i="26" s="1"/>
  <c r="J65" i="25"/>
  <c r="J78" i="25"/>
  <c r="I13" i="26" s="1"/>
  <c r="K13" i="26" s="1"/>
  <c r="J10" i="25"/>
  <c r="I19" i="26" s="1"/>
  <c r="K19" i="26" s="1"/>
  <c r="J87" i="25"/>
  <c r="I36" i="26" s="1"/>
  <c r="K36" i="26" s="1"/>
  <c r="J56" i="25"/>
  <c r="I69" i="26" s="1"/>
  <c r="K69" i="26" s="1"/>
  <c r="J43" i="25"/>
  <c r="J51" i="25"/>
  <c r="J69" i="25"/>
  <c r="I57" i="26" s="1"/>
  <c r="K57" i="26" s="1"/>
  <c r="J47" i="25"/>
  <c r="I47" i="26" s="1"/>
  <c r="K47" i="26" s="1"/>
  <c r="I63" i="26" l="1"/>
  <c r="K63" i="26" s="1"/>
  <c r="I85" i="26"/>
  <c r="K85" i="26" s="1"/>
  <c r="I64" i="26"/>
  <c r="K64" i="26" s="1"/>
  <c r="I72" i="26"/>
  <c r="K72" i="26" s="1"/>
  <c r="I14" i="26"/>
  <c r="K14" i="26" s="1"/>
  <c r="I3" i="26"/>
  <c r="I59" i="26"/>
  <c r="K59" i="26" s="1"/>
  <c r="J40" i="25"/>
  <c r="I34" i="26" s="1"/>
  <c r="K34" i="26" s="1"/>
  <c r="J48" i="25"/>
  <c r="I41" i="26" s="1"/>
  <c r="K41" i="26" s="1"/>
  <c r="J80" i="25"/>
  <c r="I84" i="26" s="1"/>
  <c r="K84" i="26" s="1"/>
  <c r="J50" i="25"/>
  <c r="J38" i="25"/>
  <c r="J44" i="25"/>
  <c r="I89" i="26" s="1"/>
  <c r="K89" i="26" s="1"/>
  <c r="J70" i="25"/>
  <c r="I88" i="26" s="1"/>
  <c r="K88" i="26" s="1"/>
  <c r="J75" i="25"/>
  <c r="I79" i="26" s="1"/>
  <c r="K79" i="26" s="1"/>
  <c r="J77" i="25"/>
  <c r="I87" i="26" s="1"/>
  <c r="K87" i="26" s="1"/>
  <c r="J34" i="25"/>
  <c r="J8" i="25"/>
  <c r="I21" i="26" s="1"/>
  <c r="K21" i="26" s="1"/>
  <c r="J18" i="25"/>
  <c r="J79" i="25"/>
  <c r="J7" i="25"/>
  <c r="I83" i="26" s="1"/>
  <c r="K83" i="26" s="1"/>
  <c r="J53" i="25"/>
  <c r="J11" i="25"/>
  <c r="I76" i="26" s="1"/>
  <c r="K76" i="26" s="1"/>
  <c r="J63" i="25"/>
  <c r="I37" i="26" s="1"/>
  <c r="K37" i="26" s="1"/>
  <c r="J39" i="25"/>
  <c r="J62" i="25"/>
  <c r="J68" i="25"/>
  <c r="J35" i="25"/>
  <c r="J64" i="25"/>
  <c r="I81" i="26" s="1"/>
  <c r="K81" i="26" s="1"/>
  <c r="J26" i="25"/>
  <c r="I77" i="26" s="1"/>
  <c r="K77" i="26" s="1"/>
  <c r="J45" i="25"/>
  <c r="I30" i="26" s="1"/>
  <c r="K30" i="26" s="1"/>
  <c r="J25" i="25"/>
  <c r="J49" i="25"/>
  <c r="J6" i="25"/>
  <c r="I11" i="26" s="1"/>
  <c r="K11" i="26" s="1"/>
  <c r="J22" i="25"/>
  <c r="I10" i="26" s="1"/>
  <c r="J84" i="25"/>
  <c r="I86" i="26" s="1"/>
  <c r="K86" i="26" s="1"/>
  <c r="J74" i="25"/>
  <c r="I54" i="26" s="1"/>
  <c r="K54" i="26" s="1"/>
  <c r="J5" i="25"/>
  <c r="I7" i="26" s="1"/>
  <c r="J46" i="25"/>
  <c r="J23" i="25"/>
  <c r="J37" i="25"/>
  <c r="I56" i="26" s="1"/>
  <c r="K56" i="26" s="1"/>
  <c r="J14" i="25"/>
  <c r="J9" i="25"/>
  <c r="J14" i="28"/>
  <c r="J3" i="28"/>
  <c r="J2" i="28"/>
  <c r="I43" i="26" l="1"/>
  <c r="K43" i="26" s="1"/>
  <c r="I17" i="26"/>
  <c r="K17" i="26" s="1"/>
  <c r="I12" i="26"/>
  <c r="K12" i="26" s="1"/>
  <c r="I32" i="26"/>
  <c r="K32" i="26" s="1"/>
  <c r="I68" i="26"/>
  <c r="K68" i="26" s="1"/>
  <c r="I4" i="26"/>
  <c r="I48" i="26"/>
  <c r="K48" i="26" s="1"/>
  <c r="I75" i="26"/>
  <c r="K75" i="26" s="1"/>
  <c r="I58" i="26"/>
  <c r="K58" i="26" s="1"/>
  <c r="I38" i="26"/>
  <c r="K38" i="26" s="1"/>
  <c r="I45" i="26"/>
  <c r="K45" i="26" s="1"/>
  <c r="I24" i="26"/>
  <c r="K24" i="26" s="1"/>
  <c r="I46" i="26"/>
  <c r="K46" i="26" s="1"/>
  <c r="I39" i="26"/>
  <c r="K39" i="26" s="1"/>
  <c r="I71" i="26"/>
  <c r="K71" i="26" s="1"/>
  <c r="I74" i="26"/>
  <c r="K74" i="26" s="1"/>
  <c r="I27" i="26"/>
  <c r="K27" i="26" s="1"/>
  <c r="I73" i="26"/>
  <c r="K73" i="26" s="1"/>
  <c r="I60" i="26"/>
  <c r="K60" i="26" s="1"/>
  <c r="I61" i="26"/>
  <c r="K61" i="26" s="1"/>
  <c r="I66" i="26"/>
  <c r="K66" i="26" s="1"/>
  <c r="I18" i="26"/>
  <c r="K18" i="26" s="1"/>
  <c r="I62" i="26"/>
  <c r="K62" i="26" s="1"/>
  <c r="I15" i="26"/>
  <c r="K15" i="26" s="1"/>
  <c r="I44" i="26"/>
  <c r="K44" i="26" s="1"/>
  <c r="I8" i="26"/>
  <c r="I16" i="26"/>
  <c r="K16" i="26" s="1"/>
  <c r="I78" i="26"/>
  <c r="K78" i="26" s="1"/>
  <c r="I28" i="26"/>
  <c r="K28" i="26" s="1"/>
  <c r="I70" i="26"/>
  <c r="K70" i="26" s="1"/>
  <c r="I42" i="26"/>
  <c r="K42" i="26" s="1"/>
  <c r="I55" i="26"/>
  <c r="K55" i="26" s="1"/>
  <c r="I6" i="26"/>
  <c r="I82" i="26"/>
  <c r="K82" i="26" s="1"/>
  <c r="I40" i="26"/>
  <c r="K40" i="26" s="1"/>
  <c r="I80" i="26"/>
  <c r="K80" i="26" s="1"/>
  <c r="I67" i="26"/>
  <c r="K67" i="26" s="1"/>
  <c r="I53" i="26"/>
  <c r="K53" i="26" s="1"/>
  <c r="J20" i="28"/>
  <c r="J19" i="28"/>
  <c r="J18" i="28"/>
  <c r="J17" i="28"/>
  <c r="J16" i="28"/>
  <c r="J15" i="28"/>
  <c r="J13" i="28"/>
  <c r="J12" i="28"/>
  <c r="J11" i="28"/>
  <c r="J10" i="28"/>
  <c r="J9" i="28"/>
  <c r="J8" i="28"/>
  <c r="J7" i="28"/>
  <c r="J6" i="28"/>
  <c r="J5" i="28"/>
  <c r="I5" i="29" s="1"/>
  <c r="K5" i="29" s="1"/>
  <c r="J4" i="28"/>
  <c r="D1048558" i="13" l="1"/>
  <c r="G1048558" i="13" s="1"/>
  <c r="K5" i="26"/>
  <c r="K9" i="26"/>
  <c r="K8" i="26"/>
  <c r="K10" i="26"/>
  <c r="K6" i="26"/>
  <c r="K4" i="26"/>
  <c r="K3" i="26"/>
  <c r="K2" i="26"/>
  <c r="K7" i="26"/>
</calcChain>
</file>

<file path=xl/sharedStrings.xml><?xml version="1.0" encoding="utf-8"?>
<sst xmlns="http://schemas.openxmlformats.org/spreadsheetml/2006/main" count="2191" uniqueCount="442">
  <si>
    <t>Handler</t>
  </si>
  <si>
    <t>Dog</t>
  </si>
  <si>
    <t>Timeline</t>
  </si>
  <si>
    <t>Obstacle #1</t>
  </si>
  <si>
    <t>Obstacle #2</t>
  </si>
  <si>
    <t>Obstacle #3</t>
  </si>
  <si>
    <t>Obstacle #4</t>
  </si>
  <si>
    <t>Obstacle #5</t>
  </si>
  <si>
    <t>Total Points</t>
  </si>
  <si>
    <t>Total Time</t>
  </si>
  <si>
    <t>Day 1 TL</t>
  </si>
  <si>
    <t>Day 2 TL</t>
  </si>
  <si>
    <t>Total TL</t>
  </si>
  <si>
    <t>Day 1 points</t>
  </si>
  <si>
    <t>Day 2 Points</t>
  </si>
  <si>
    <t>Day 1 Time</t>
  </si>
  <si>
    <t>Day 2 Time</t>
  </si>
  <si>
    <t>Day 3 TL</t>
  </si>
  <si>
    <t>Day 3 Points</t>
  </si>
  <si>
    <t>Total Pts.</t>
  </si>
  <si>
    <t>Day 3 Time</t>
  </si>
  <si>
    <t>Kent Herbel</t>
  </si>
  <si>
    <t>Sweep</t>
  </si>
  <si>
    <t>Sage</t>
  </si>
  <si>
    <t>Bay</t>
  </si>
  <si>
    <t>Steel</t>
  </si>
  <si>
    <t>Keith Gilleon</t>
  </si>
  <si>
    <t>Reo</t>
  </si>
  <si>
    <t>Clancey</t>
  </si>
  <si>
    <t>Chris Timmons</t>
  </si>
  <si>
    <t>Hawk</t>
  </si>
  <si>
    <t>Jean</t>
  </si>
  <si>
    <t xml:space="preserve">Ron Enzeroth </t>
  </si>
  <si>
    <t>Mick</t>
  </si>
  <si>
    <t>Kevin Lippe</t>
  </si>
  <si>
    <t>Chock</t>
  </si>
  <si>
    <t>Steele</t>
  </si>
  <si>
    <t>Mike Young</t>
  </si>
  <si>
    <t>Jim</t>
  </si>
  <si>
    <t>James Butler</t>
  </si>
  <si>
    <t>Eli</t>
  </si>
  <si>
    <t>Dolly</t>
  </si>
  <si>
    <t>Tommy Blessing</t>
  </si>
  <si>
    <t>Pearl</t>
  </si>
  <si>
    <t>Kenneth Beasley</t>
  </si>
  <si>
    <t>Jake</t>
  </si>
  <si>
    <t>Ice</t>
  </si>
  <si>
    <t>Steve Wight</t>
  </si>
  <si>
    <t>Levi</t>
  </si>
  <si>
    <t>Stan</t>
  </si>
  <si>
    <t>Stuart Mitchell</t>
  </si>
  <si>
    <t>Tess</t>
  </si>
  <si>
    <t>Ron Enzeroth</t>
  </si>
  <si>
    <t>Slick</t>
  </si>
  <si>
    <t>Mike</t>
  </si>
  <si>
    <t>Dixie</t>
  </si>
  <si>
    <t>Barney Fowler</t>
  </si>
  <si>
    <t>Freckles</t>
  </si>
  <si>
    <t>Rockey</t>
  </si>
  <si>
    <t>Lynn Bennett</t>
  </si>
  <si>
    <t>Spud</t>
  </si>
  <si>
    <t>Todd Jessen</t>
  </si>
  <si>
    <t>Chief</t>
  </si>
  <si>
    <t>Bet</t>
  </si>
  <si>
    <t>Jaff</t>
  </si>
  <si>
    <t>Lexi</t>
  </si>
  <si>
    <t>Dodge</t>
  </si>
  <si>
    <t>Oscar</t>
  </si>
  <si>
    <t>Annie</t>
  </si>
  <si>
    <t>JC Biggs</t>
  </si>
  <si>
    <t>Krome</t>
  </si>
  <si>
    <t>Tee</t>
  </si>
  <si>
    <t>Dan Haley</t>
  </si>
  <si>
    <t>Cat</t>
  </si>
  <si>
    <t>Clyde McCourt</t>
  </si>
  <si>
    <t>MISR Spud</t>
  </si>
  <si>
    <t>MISR Maggie</t>
  </si>
  <si>
    <t>Angie Brooks</t>
  </si>
  <si>
    <t>Casper</t>
  </si>
  <si>
    <t>Mary Christmas</t>
  </si>
  <si>
    <t>Frost</t>
  </si>
  <si>
    <t>Dwayne Hurliman</t>
  </si>
  <si>
    <t>Zac</t>
  </si>
  <si>
    <t>Kevin Rash</t>
  </si>
  <si>
    <t>Bear</t>
  </si>
  <si>
    <t>Cash</t>
  </si>
  <si>
    <t>Stockton Wight</t>
  </si>
  <si>
    <t>Jewels</t>
  </si>
  <si>
    <t xml:space="preserve">Verona Wilson </t>
  </si>
  <si>
    <t>Jim Rochester</t>
  </si>
  <si>
    <t>Duncan</t>
  </si>
  <si>
    <t>Jake Jessen</t>
  </si>
  <si>
    <t>Dozer</t>
  </si>
  <si>
    <t xml:space="preserve">Jake Jessen </t>
  </si>
  <si>
    <t>Molly</t>
  </si>
  <si>
    <t>Mike Thompson</t>
  </si>
  <si>
    <t>HP</t>
  </si>
  <si>
    <t>Bill Rivers</t>
  </si>
  <si>
    <t>Scar</t>
  </si>
  <si>
    <t>Mady</t>
  </si>
  <si>
    <t>Coon</t>
  </si>
  <si>
    <t>Shorty Guerin</t>
  </si>
  <si>
    <t>Red</t>
  </si>
  <si>
    <t>Lucy</t>
  </si>
  <si>
    <t>Angie</t>
  </si>
  <si>
    <t>Doc</t>
  </si>
  <si>
    <t>Cady</t>
  </si>
  <si>
    <t>Walt</t>
  </si>
  <si>
    <t xml:space="preserve">Robin Dillon </t>
  </si>
  <si>
    <t>Jobi</t>
  </si>
  <si>
    <t>Bob</t>
  </si>
  <si>
    <t>Robin Dillon</t>
  </si>
  <si>
    <t>Henry</t>
  </si>
  <si>
    <t>Dillon</t>
  </si>
  <si>
    <t>Nicole Rhodes</t>
  </si>
  <si>
    <t>Bart</t>
  </si>
  <si>
    <t>D.H. Shultz</t>
  </si>
  <si>
    <t>Angus</t>
  </si>
  <si>
    <t>Maycon Moura</t>
  </si>
  <si>
    <t>Booner</t>
  </si>
  <si>
    <t>Marvin Daniel</t>
  </si>
  <si>
    <t>Quinn</t>
  </si>
  <si>
    <t>Amanda Wisenhunt</t>
  </si>
  <si>
    <t>Hero</t>
  </si>
  <si>
    <t>Lincoln Rogers</t>
  </si>
  <si>
    <t>Tux</t>
  </si>
  <si>
    <t>Copper</t>
  </si>
  <si>
    <t>Chase</t>
  </si>
  <si>
    <t>Calvin Taylor</t>
  </si>
  <si>
    <t>Brent Daniel</t>
  </si>
  <si>
    <t>Sioux</t>
  </si>
  <si>
    <t>Grace</t>
  </si>
  <si>
    <t>Bart Workman</t>
  </si>
  <si>
    <t>Shorty</t>
  </si>
  <si>
    <t>Erby Chandler</t>
  </si>
  <si>
    <t>Reevy</t>
  </si>
  <si>
    <t>Tuco</t>
  </si>
  <si>
    <t>Paul Anderson</t>
  </si>
  <si>
    <t>L7 Jazzy</t>
  </si>
  <si>
    <t>Sonja Bloomberg</t>
  </si>
  <si>
    <t>Boss</t>
  </si>
  <si>
    <t>Tick</t>
  </si>
  <si>
    <t>Terry Bloomberg</t>
  </si>
  <si>
    <t>Whip</t>
  </si>
  <si>
    <t>Newt Iorg</t>
  </si>
  <si>
    <t>Glenda Blessing</t>
  </si>
  <si>
    <t>Butch</t>
  </si>
  <si>
    <t>Lena</t>
  </si>
  <si>
    <t>James Watson</t>
  </si>
  <si>
    <t>Tig</t>
  </si>
  <si>
    <t>Sonny Mahurin</t>
  </si>
  <si>
    <t>Abbi Mahurin</t>
  </si>
  <si>
    <t>Doreen McCourt</t>
  </si>
  <si>
    <t>Terry Dear/ Jeff C.</t>
  </si>
  <si>
    <t>Vonie</t>
  </si>
  <si>
    <t>Obstacle #6</t>
  </si>
  <si>
    <t>DQ</t>
  </si>
  <si>
    <t>Dex</t>
  </si>
  <si>
    <t>Todd TL Day 1</t>
  </si>
  <si>
    <t xml:space="preserve"> Todd TL Day 2</t>
  </si>
  <si>
    <t>Tday 1</t>
  </si>
  <si>
    <t>T Day 2 Time</t>
  </si>
  <si>
    <t>T Day 1</t>
  </si>
  <si>
    <t>T Day 2</t>
  </si>
  <si>
    <t>Goose</t>
  </si>
  <si>
    <t>Reba</t>
  </si>
  <si>
    <t>Mel</t>
  </si>
  <si>
    <t>Cracker</t>
  </si>
  <si>
    <t>Todd Day 1</t>
  </si>
  <si>
    <t>Todd Day 2</t>
  </si>
  <si>
    <t>Todd Day 3</t>
  </si>
  <si>
    <t>todd day 2</t>
  </si>
  <si>
    <t>Todd Day2</t>
  </si>
  <si>
    <t xml:space="preserve">Abbi Mahurin </t>
  </si>
  <si>
    <t>Quita</t>
  </si>
  <si>
    <t>Wings</t>
  </si>
  <si>
    <t>Jeff</t>
  </si>
  <si>
    <t>Tug</t>
  </si>
  <si>
    <t>Day 4 TL</t>
  </si>
  <si>
    <t>Day 4 Points</t>
  </si>
  <si>
    <t>Day 4 Time</t>
  </si>
  <si>
    <t>timeline</t>
  </si>
  <si>
    <t>points</t>
  </si>
  <si>
    <t>time</t>
  </si>
  <si>
    <r>
      <t>Look back for Handler Info</t>
    </r>
    <r>
      <rPr>
        <sz val="11"/>
        <color theme="1"/>
        <rFont val="Calibri"/>
        <family val="2"/>
      </rPr>
      <t>: =go to Day 1 &amp; click the name you want and click enter</t>
    </r>
  </si>
  <si>
    <r>
      <t>Look back for Dog Info</t>
    </r>
    <r>
      <rPr>
        <sz val="11"/>
        <color theme="1"/>
        <rFont val="Calibri"/>
        <family val="2"/>
      </rPr>
      <t>: =go to Day 1 &amp; click the name you want and click enter</t>
    </r>
  </si>
  <si>
    <r>
      <t>Look back for Day 2</t>
    </r>
    <r>
      <rPr>
        <sz val="11"/>
        <color theme="1"/>
        <rFont val="Calibri"/>
        <family val="2"/>
      </rPr>
      <t>: =VLOOKUP(what you’re looking for, the table to search for, what column # you want in the search area, FALSE)…..then copy 1</t>
    </r>
    <r>
      <rPr>
        <vertAlign val="superscript"/>
        <sz val="11"/>
        <color theme="1"/>
        <rFont val="Calibri"/>
        <family val="2"/>
      </rPr>
      <t>st</t>
    </r>
    <r>
      <rPr>
        <sz val="11"/>
        <color theme="1"/>
        <rFont val="Calibri"/>
        <family val="2"/>
      </rPr>
      <t xml:space="preserve"> cell and drag down and copy in that column</t>
    </r>
  </si>
  <si>
    <t>Error Reasons:</t>
  </si>
  <si>
    <t>-Names misspelled or spelled different on spreadsheets</t>
  </si>
  <si>
    <t>-Spaces in the number columns (there can’t be any spaces)</t>
  </si>
  <si>
    <r>
      <t>Make timelines without entering colons</t>
    </r>
    <r>
      <rPr>
        <sz val="11"/>
        <color theme="1"/>
        <rFont val="Calibri"/>
        <family val="2"/>
      </rPr>
      <t>: select column, right click, Format Cells, Numbers, Custom, enter 00\:00 (this must be done before entering any numbers)</t>
    </r>
  </si>
  <si>
    <t>******Add $ before the letter &amp; $ before the number on your search area in the formula.</t>
  </si>
  <si>
    <t>Password to unlock the form is 123</t>
  </si>
  <si>
    <t>July</t>
  </si>
  <si>
    <t>Brian Jacobs</t>
  </si>
  <si>
    <t>RKB Lacey</t>
  </si>
  <si>
    <t>Jolene</t>
  </si>
  <si>
    <t>Corey Bentke</t>
  </si>
  <si>
    <t>Derk Robinson</t>
  </si>
  <si>
    <t>Django</t>
  </si>
  <si>
    <t>Don Workman</t>
  </si>
  <si>
    <t>Sandy</t>
  </si>
  <si>
    <t>Sam</t>
  </si>
  <si>
    <t>Frankie Acosta</t>
  </si>
  <si>
    <t>Henry Van Ornam</t>
  </si>
  <si>
    <t>SJP Eddie</t>
  </si>
  <si>
    <t>J. Emerson</t>
  </si>
  <si>
    <t>Nap</t>
  </si>
  <si>
    <t>Glen</t>
  </si>
  <si>
    <t>Kate</t>
  </si>
  <si>
    <t>Randal Walker</t>
  </si>
  <si>
    <t>Joe Frost</t>
  </si>
  <si>
    <t>Fred</t>
  </si>
  <si>
    <t>Ranger</t>
  </si>
  <si>
    <t>Kobe</t>
  </si>
  <si>
    <t>Laura Stimatze</t>
  </si>
  <si>
    <t>Hank</t>
  </si>
  <si>
    <t>Leighton Stevens</t>
  </si>
  <si>
    <t>Ada</t>
  </si>
  <si>
    <t>Sis MB</t>
  </si>
  <si>
    <t>Satus Meg</t>
  </si>
  <si>
    <t>Richard Brandon</t>
  </si>
  <si>
    <t>Roan West</t>
  </si>
  <si>
    <t>Rip</t>
  </si>
  <si>
    <t>Roy Cox</t>
  </si>
  <si>
    <t>Split</t>
  </si>
  <si>
    <t>Shauna Moser</t>
  </si>
  <si>
    <t>Tanya Gifford</t>
  </si>
  <si>
    <t>Brynn</t>
  </si>
  <si>
    <t>Teryn Muench</t>
  </si>
  <si>
    <t>Gus</t>
  </si>
  <si>
    <t>Cole Leatherman</t>
  </si>
  <si>
    <t>Trim</t>
  </si>
  <si>
    <t>Sue</t>
  </si>
  <si>
    <t>Kyle Dillard</t>
  </si>
  <si>
    <t>Em</t>
  </si>
  <si>
    <t>Pete</t>
  </si>
  <si>
    <t>Chip</t>
  </si>
  <si>
    <t>Toast</t>
  </si>
  <si>
    <t>David Henry</t>
  </si>
  <si>
    <t>Chance Horrocks</t>
  </si>
  <si>
    <t>Okie</t>
  </si>
  <si>
    <t>Scot</t>
  </si>
  <si>
    <t>CE Dice</t>
  </si>
  <si>
    <t>JR Buck</t>
  </si>
  <si>
    <t>Langdon Reagan</t>
  </si>
  <si>
    <t>Summer</t>
  </si>
  <si>
    <t>Mike Bartlett</t>
  </si>
  <si>
    <t>Dwyane Hurliman</t>
  </si>
  <si>
    <t>Syd</t>
  </si>
  <si>
    <t>Bill</t>
  </si>
  <si>
    <t>Steve Scott</t>
  </si>
  <si>
    <t>Bonnie</t>
  </si>
  <si>
    <t>Dan Cant</t>
  </si>
  <si>
    <t>Alex Hodge</t>
  </si>
  <si>
    <t>Twitt</t>
  </si>
  <si>
    <t>Macon Moura</t>
  </si>
  <si>
    <t>Joker</t>
  </si>
  <si>
    <t>Bri</t>
  </si>
  <si>
    <t>Tim Neal</t>
  </si>
  <si>
    <t>Chris Timmns</t>
  </si>
  <si>
    <t>Tru</t>
  </si>
  <si>
    <t>Charles Gates</t>
  </si>
  <si>
    <t>CB Star</t>
  </si>
  <si>
    <t>JC Miss Kitty</t>
  </si>
  <si>
    <t>Tom</t>
  </si>
  <si>
    <t>LR Chet</t>
  </si>
  <si>
    <t>LR Huck</t>
  </si>
  <si>
    <t>Jan</t>
  </si>
  <si>
    <t>Ryan Boatright</t>
  </si>
  <si>
    <t>JC Jury</t>
  </si>
  <si>
    <t>Rex</t>
  </si>
  <si>
    <t>CK Karen</t>
  </si>
  <si>
    <t>Satus Nick</t>
  </si>
  <si>
    <t>Satus Ben</t>
  </si>
  <si>
    <t>Bonny</t>
  </si>
  <si>
    <t>Speed</t>
  </si>
  <si>
    <t>Satus Lloyd</t>
  </si>
  <si>
    <t>GS Dex</t>
  </si>
  <si>
    <t>SBC Ivanka</t>
  </si>
  <si>
    <t>Moura's Ahsoka</t>
  </si>
  <si>
    <t>Moura's 6.5 Creed</t>
  </si>
  <si>
    <t>Legado Colombo's</t>
  </si>
  <si>
    <t>Moura's Red</t>
  </si>
  <si>
    <t>RC Mick</t>
  </si>
  <si>
    <t>RC Linda</t>
  </si>
  <si>
    <t>Satus Dolly</t>
  </si>
  <si>
    <t>Skid</t>
  </si>
  <si>
    <t>S4 Bronc</t>
  </si>
  <si>
    <t>S4 Cora</t>
  </si>
  <si>
    <t>S4 Gus</t>
  </si>
  <si>
    <t>Rockin O Bill</t>
  </si>
  <si>
    <t>Lita</t>
  </si>
  <si>
    <t xml:space="preserve">Bo </t>
  </si>
  <si>
    <t>Tyne</t>
  </si>
  <si>
    <t>XL Jet</t>
  </si>
  <si>
    <t>Foreman</t>
  </si>
  <si>
    <t>Dana Penrod</t>
  </si>
  <si>
    <t>SF Fez</t>
  </si>
  <si>
    <t>Burradoo Hula</t>
  </si>
  <si>
    <t>Scooby</t>
  </si>
  <si>
    <t>Joni Tietjen</t>
  </si>
  <si>
    <t>JC Afton</t>
  </si>
  <si>
    <t>Slash J Edge</t>
  </si>
  <si>
    <t>Holly</t>
  </si>
  <si>
    <t>HR Pat</t>
  </si>
  <si>
    <t>Curly</t>
  </si>
  <si>
    <t>Z5 Zeke</t>
  </si>
  <si>
    <t>JC Kip</t>
  </si>
  <si>
    <t>Adonis Colombo</t>
  </si>
  <si>
    <t>Alok</t>
  </si>
  <si>
    <t>Ward Hobbs</t>
  </si>
  <si>
    <t>Mitch</t>
  </si>
  <si>
    <t>HR Coop</t>
  </si>
  <si>
    <t>Bullet</t>
  </si>
  <si>
    <t>Robbie Richardson</t>
  </si>
  <si>
    <t>Skyline Freck</t>
  </si>
  <si>
    <t>Zeke Mendenhall</t>
  </si>
  <si>
    <t>C7 Abby</t>
  </si>
  <si>
    <t>S4 Late</t>
  </si>
  <si>
    <t>Taco</t>
  </si>
  <si>
    <t>Mizzy</t>
  </si>
  <si>
    <t>Shadow</t>
  </si>
  <si>
    <t>Woody Shettel</t>
  </si>
  <si>
    <t>Luke</t>
  </si>
  <si>
    <t>Dustin Mills</t>
  </si>
  <si>
    <t>Carrie</t>
  </si>
  <si>
    <t>Ty Ladner</t>
  </si>
  <si>
    <t>XL Blitz</t>
  </si>
  <si>
    <t>Newt</t>
  </si>
  <si>
    <t>Peg</t>
  </si>
  <si>
    <t>Tex</t>
  </si>
  <si>
    <t>Bella</t>
  </si>
  <si>
    <t>TJ Collett</t>
  </si>
  <si>
    <t>Bo</t>
  </si>
  <si>
    <t>Ketch</t>
  </si>
  <si>
    <t>PV Bar Stick</t>
  </si>
  <si>
    <t>Loretta</t>
  </si>
  <si>
    <t>SPRC Zeb</t>
  </si>
  <si>
    <t>PR Moss</t>
  </si>
  <si>
    <t>Tripp</t>
  </si>
  <si>
    <t>Spicy</t>
  </si>
  <si>
    <t xml:space="preserve">Ty </t>
  </si>
  <si>
    <t>Su</t>
  </si>
  <si>
    <t>Lock</t>
  </si>
  <si>
    <t>KL Boone</t>
  </si>
  <si>
    <t>Remy</t>
  </si>
  <si>
    <t>Bud</t>
  </si>
  <si>
    <t>Drover</t>
  </si>
  <si>
    <t>Pecos</t>
  </si>
  <si>
    <t>Bo Suhr</t>
  </si>
  <si>
    <t>RB Cheek</t>
  </si>
  <si>
    <t>HR Gene</t>
  </si>
  <si>
    <t>Sheila Sweep</t>
  </si>
  <si>
    <t>208 Gadget</t>
  </si>
  <si>
    <t>GS Mojo</t>
  </si>
  <si>
    <t>Spark</t>
  </si>
  <si>
    <t>PR Brynn</t>
  </si>
  <si>
    <t>Buck</t>
  </si>
  <si>
    <t>PS Pete</t>
  </si>
  <si>
    <t>Dan Gill</t>
  </si>
  <si>
    <t>Creed</t>
  </si>
  <si>
    <t>Khaki</t>
  </si>
  <si>
    <t>Bob Allen</t>
  </si>
  <si>
    <t>Joey</t>
  </si>
  <si>
    <t>JR Lite</t>
  </si>
  <si>
    <t>Satus Bonnie</t>
  </si>
  <si>
    <t>Dice</t>
  </si>
  <si>
    <t>Duck</t>
  </si>
  <si>
    <t>Legado Colombo</t>
  </si>
  <si>
    <t>Tim Gifford</t>
  </si>
  <si>
    <t>Cheetah</t>
  </si>
  <si>
    <t>Twist</t>
  </si>
  <si>
    <t>One</t>
  </si>
  <si>
    <t>Fran C7</t>
  </si>
  <si>
    <t>Ron Long</t>
  </si>
  <si>
    <t>Woodrow</t>
  </si>
  <si>
    <t>Buddy</t>
  </si>
  <si>
    <t>Indi</t>
  </si>
  <si>
    <t>Satus Karen</t>
  </si>
  <si>
    <t>Lone Rider Boogie</t>
  </si>
  <si>
    <t>Sis</t>
  </si>
  <si>
    <t>Jess</t>
  </si>
  <si>
    <t>Leonard Morrow</t>
  </si>
  <si>
    <t>Coop</t>
  </si>
  <si>
    <t>Moss</t>
  </si>
  <si>
    <t>Zeb</t>
  </si>
  <si>
    <t>Gadget</t>
  </si>
  <si>
    <t>Bronc</t>
  </si>
  <si>
    <t>Sophie</t>
  </si>
  <si>
    <t>Layne DeMoss</t>
  </si>
  <si>
    <t>Sky</t>
  </si>
  <si>
    <t>Hope</t>
  </si>
  <si>
    <t>DD Malberg</t>
  </si>
  <si>
    <t>Todd Weinrich</t>
  </si>
  <si>
    <t>Phoebe</t>
  </si>
  <si>
    <t>Lazarus</t>
  </si>
  <si>
    <t>Denyse Christiansen</t>
  </si>
  <si>
    <t>Casey</t>
  </si>
  <si>
    <t>Cameron Boothby</t>
  </si>
  <si>
    <t>Kali</t>
  </si>
  <si>
    <t>Randy Burns</t>
  </si>
  <si>
    <t>Brute</t>
  </si>
  <si>
    <t>Junior Hicks</t>
  </si>
  <si>
    <t>Abe</t>
  </si>
  <si>
    <t>Tim Jessen</t>
  </si>
  <si>
    <t>Ann</t>
  </si>
  <si>
    <t>Trev Moser</t>
  </si>
  <si>
    <t>Jude</t>
  </si>
  <si>
    <t>Boogie Brown</t>
  </si>
  <si>
    <t>Cody Bell</t>
  </si>
  <si>
    <t>Jaeger</t>
  </si>
  <si>
    <t>Ann Mathews</t>
  </si>
  <si>
    <t>Sali</t>
  </si>
  <si>
    <t>Boley</t>
  </si>
  <si>
    <t>Gene</t>
  </si>
  <si>
    <t>Jerri Lynn Pierce</t>
  </si>
  <si>
    <t>Vonnie</t>
  </si>
  <si>
    <t>Sheila</t>
  </si>
  <si>
    <t>Jim Seals</t>
  </si>
  <si>
    <t>Scooch</t>
  </si>
  <si>
    <t>Jennifer Stottlemyre</t>
  </si>
  <si>
    <t>The Judge</t>
  </si>
  <si>
    <t>John Stottlemyre</t>
  </si>
  <si>
    <t xml:space="preserve">Leonard Morrow </t>
  </si>
  <si>
    <t>Vance</t>
  </si>
  <si>
    <t>Jack</t>
  </si>
  <si>
    <t xml:space="preserve">Langdon Reagan </t>
  </si>
  <si>
    <t>Frost Loretta</t>
  </si>
  <si>
    <t xml:space="preserve">Roan West </t>
  </si>
  <si>
    <t>Kylee Frost</t>
  </si>
  <si>
    <t>SCRATCH</t>
  </si>
  <si>
    <t>Scratch</t>
  </si>
  <si>
    <t>Lorreta</t>
  </si>
  <si>
    <t>Dallas</t>
  </si>
  <si>
    <t>Pat</t>
  </si>
  <si>
    <t>Pete JB</t>
  </si>
  <si>
    <t>Rip LR</t>
  </si>
  <si>
    <t>Reba LS</t>
  </si>
  <si>
    <t>Gus DR</t>
  </si>
  <si>
    <t>Gus TB</t>
  </si>
  <si>
    <t>Jennifer S/Boogie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</si>
</sst>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:ss.00"/>
    <numFmt numFmtId="165" formatCode="00\:00"/>
    <numFmt numFmtId="166" formatCode="[mm]:ss.0"/>
    <numFmt numFmtId="167" formatCode="00\:00.0"/>
  </numFmts>
  <fonts count="24" x14ac:knownFonts="1"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ambria"/>
      <family val="2"/>
    </font>
    <font>
      <sz val="11"/>
      <color theme="5"/>
      <name val="Cambria"/>
      <family val="2"/>
    </font>
    <font>
      <sz val="11"/>
      <name val="Cambria"/>
      <family val="2"/>
    </font>
    <font>
      <sz val="11"/>
      <color theme="0"/>
      <name val="Cambria"/>
      <family val="2"/>
    </font>
    <font>
      <b/>
      <sz val="11"/>
      <name val="Cambria"/>
      <family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Cambria"/>
      <family val="2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5">
    <xf numFmtId="0" fontId="0" fillId="0" borderId="0"/>
    <xf numFmtId="0" fontId="7" fillId="0" borderId="0"/>
    <xf numFmtId="0" fontId="5" fillId="6" borderId="0" applyNumberFormat="0" applyBorder="0" applyAlignment="0" applyProtection="0"/>
    <xf numFmtId="0" fontId="4" fillId="8" borderId="0" applyNumberFormat="0" applyBorder="0" applyAlignment="0" applyProtection="0"/>
    <xf numFmtId="0" fontId="16" fillId="9" borderId="5" applyNumberFormat="0" applyAlignment="0" applyProtection="0"/>
  </cellStyleXfs>
  <cellXfs count="366">
    <xf numFmtId="0" fontId="0" fillId="0" borderId="0" xfId="0"/>
    <xf numFmtId="0" fontId="0" fillId="2" borderId="0" xfId="0" applyFill="1"/>
    <xf numFmtId="0" fontId="0" fillId="3" borderId="2" xfId="0" applyFill="1" applyBorder="1"/>
    <xf numFmtId="0" fontId="0" fillId="3" borderId="0" xfId="0" applyFill="1"/>
    <xf numFmtId="0" fontId="8" fillId="4" borderId="0" xfId="0" applyFont="1" applyFill="1"/>
    <xf numFmtId="0" fontId="0" fillId="4" borderId="0" xfId="0" applyFill="1"/>
    <xf numFmtId="0" fontId="9" fillId="0" borderId="0" xfId="0" applyFont="1"/>
    <xf numFmtId="47" fontId="0" fillId="0" borderId="0" xfId="0" applyNumberFormat="1"/>
    <xf numFmtId="0" fontId="10" fillId="0" borderId="0" xfId="0" applyFont="1"/>
    <xf numFmtId="0" fontId="12" fillId="0" borderId="0" xfId="0" applyFont="1"/>
    <xf numFmtId="0" fontId="10" fillId="3" borderId="0" xfId="0" applyFont="1" applyFill="1"/>
    <xf numFmtId="0" fontId="11" fillId="0" borderId="0" xfId="0" applyFont="1"/>
    <xf numFmtId="0" fontId="11" fillId="3" borderId="0" xfId="0" applyFont="1" applyFill="1"/>
    <xf numFmtId="0" fontId="0" fillId="0" borderId="0" xfId="0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5" borderId="0" xfId="0" applyFont="1" applyFill="1"/>
    <xf numFmtId="0" fontId="6" fillId="6" borderId="0" xfId="2" applyFont="1"/>
    <xf numFmtId="0" fontId="6" fillId="6" borderId="1" xfId="2" applyFont="1" applyBorder="1" applyAlignment="1">
      <alignment horizontal="center"/>
    </xf>
    <xf numFmtId="0" fontId="6" fillId="6" borderId="1" xfId="2" applyFont="1" applyBorder="1" applyAlignment="1" applyProtection="1">
      <alignment horizontal="center"/>
      <protection locked="0"/>
    </xf>
    <xf numFmtId="0" fontId="6" fillId="6" borderId="2" xfId="2" applyFont="1" applyBorder="1"/>
    <xf numFmtId="47" fontId="6" fillId="6" borderId="2" xfId="2" applyNumberFormat="1" applyFont="1" applyBorder="1"/>
    <xf numFmtId="0" fontId="6" fillId="6" borderId="2" xfId="2" applyFont="1" applyBorder="1" applyAlignment="1" applyProtection="1">
      <alignment horizontal="center"/>
      <protection locked="0"/>
    </xf>
    <xf numFmtId="0" fontId="6" fillId="6" borderId="2" xfId="2" applyFont="1" applyBorder="1" applyAlignment="1">
      <alignment horizontal="center"/>
    </xf>
    <xf numFmtId="47" fontId="6" fillId="6" borderId="2" xfId="2" applyNumberFormat="1" applyFont="1" applyBorder="1" applyAlignment="1">
      <alignment horizontal="center"/>
    </xf>
    <xf numFmtId="0" fontId="6" fillId="6" borderId="2" xfId="2" applyNumberFormat="1" applyFont="1" applyBorder="1" applyAlignment="1">
      <alignment horizontal="center"/>
    </xf>
    <xf numFmtId="0" fontId="6" fillId="6" borderId="2" xfId="2" applyNumberFormat="1" applyFont="1" applyBorder="1" applyAlignment="1" applyProtection="1">
      <alignment horizontal="center"/>
      <protection locked="0"/>
    </xf>
    <xf numFmtId="0" fontId="6" fillId="6" borderId="0" xfId="2" applyFont="1" applyProtection="1">
      <protection locked="0"/>
    </xf>
    <xf numFmtId="0" fontId="6" fillId="6" borderId="0" xfId="2" applyNumberFormat="1" applyFont="1" applyProtection="1">
      <protection locked="0"/>
    </xf>
    <xf numFmtId="0" fontId="6" fillId="6" borderId="1" xfId="2" applyFont="1" applyBorder="1"/>
    <xf numFmtId="0" fontId="6" fillId="6" borderId="2" xfId="2" applyFont="1" applyBorder="1" applyAlignment="1" applyProtection="1">
      <alignment horizontal="center"/>
    </xf>
    <xf numFmtId="0" fontId="6" fillId="6" borderId="3" xfId="2" applyFont="1" applyBorder="1"/>
    <xf numFmtId="0" fontId="5" fillId="6" borderId="0" xfId="2"/>
    <xf numFmtId="0" fontId="5" fillId="6" borderId="2" xfId="2" applyBorder="1"/>
    <xf numFmtId="47" fontId="5" fillId="6" borderId="2" xfId="2" applyNumberFormat="1" applyBorder="1"/>
    <xf numFmtId="47" fontId="5" fillId="6" borderId="2" xfId="2" applyNumberFormat="1" applyBorder="1" applyAlignment="1">
      <alignment horizontal="center"/>
    </xf>
    <xf numFmtId="0" fontId="5" fillId="6" borderId="2" xfId="2" applyBorder="1" applyAlignment="1" applyProtection="1">
      <alignment horizontal="center"/>
      <protection locked="0"/>
    </xf>
    <xf numFmtId="0" fontId="5" fillId="6" borderId="2" xfId="2" applyBorder="1" applyAlignment="1">
      <alignment horizontal="center"/>
    </xf>
    <xf numFmtId="0" fontId="5" fillId="6" borderId="1" xfId="2" applyBorder="1" applyAlignment="1">
      <alignment horizontal="center"/>
    </xf>
    <xf numFmtId="0" fontId="5" fillId="6" borderId="1" xfId="2" applyBorder="1" applyAlignment="1" applyProtection="1">
      <alignment horizontal="center"/>
      <protection locked="0"/>
    </xf>
    <xf numFmtId="47" fontId="5" fillId="6" borderId="1" xfId="2" applyNumberFormat="1" applyBorder="1" applyAlignment="1">
      <alignment horizontal="center"/>
    </xf>
    <xf numFmtId="0" fontId="5" fillId="6" borderId="0" xfId="2" applyAlignment="1">
      <alignment horizontal="center"/>
    </xf>
    <xf numFmtId="2" fontId="5" fillId="6" borderId="2" xfId="2" applyNumberFormat="1" applyBorder="1"/>
    <xf numFmtId="0" fontId="0" fillId="0" borderId="0" xfId="0" applyAlignment="1">
      <alignment horizontal="center"/>
    </xf>
    <xf numFmtId="0" fontId="0" fillId="7" borderId="0" xfId="0" applyFill="1"/>
    <xf numFmtId="164" fontId="6" fillId="6" borderId="2" xfId="2" applyNumberFormat="1" applyFont="1" applyBorder="1"/>
    <xf numFmtId="164" fontId="6" fillId="6" borderId="2" xfId="2" applyNumberFormat="1" applyFont="1" applyBorder="1" applyAlignment="1">
      <alignment horizontal="center"/>
    </xf>
    <xf numFmtId="164" fontId="6" fillId="6" borderId="2" xfId="2" applyNumberFormat="1" applyFont="1" applyBorder="1" applyAlignment="1" applyProtection="1">
      <alignment horizontal="center"/>
      <protection locked="0"/>
    </xf>
    <xf numFmtId="0" fontId="4" fillId="8" borderId="0" xfId="3"/>
    <xf numFmtId="0" fontId="6" fillId="6" borderId="0" xfId="2" applyFont="1" applyAlignment="1">
      <alignment horizontal="center"/>
    </xf>
    <xf numFmtId="0" fontId="14" fillId="6" borderId="2" xfId="2" applyFont="1" applyBorder="1"/>
    <xf numFmtId="0" fontId="6" fillId="6" borderId="4" xfId="2" applyFont="1" applyBorder="1"/>
    <xf numFmtId="0" fontId="15" fillId="6" borderId="2" xfId="2" applyFont="1" applyBorder="1"/>
    <xf numFmtId="0" fontId="6" fillId="6" borderId="0" xfId="2" applyFont="1" applyBorder="1"/>
    <xf numFmtId="0" fontId="6" fillId="6" borderId="0" xfId="2" applyFont="1" applyBorder="1" applyAlignment="1">
      <alignment horizontal="center"/>
    </xf>
    <xf numFmtId="47" fontId="6" fillId="6" borderId="0" xfId="2" applyNumberFormat="1" applyFont="1" applyBorder="1"/>
    <xf numFmtId="0" fontId="5" fillId="6" borderId="0" xfId="2" applyBorder="1"/>
    <xf numFmtId="47" fontId="6" fillId="6" borderId="2" xfId="2" applyNumberFormat="1" applyFont="1" applyBorder="1" applyAlignment="1">
      <alignment horizontal="right"/>
    </xf>
    <xf numFmtId="47" fontId="6" fillId="6" borderId="2" xfId="2" applyNumberFormat="1" applyFont="1" applyBorder="1" applyAlignment="1" applyProtection="1">
      <alignment horizontal="center"/>
      <protection locked="0"/>
    </xf>
    <xf numFmtId="2" fontId="6" fillId="6" borderId="2" xfId="2" applyNumberFormat="1" applyFont="1" applyBorder="1"/>
    <xf numFmtId="0" fontId="6" fillId="6" borderId="2" xfId="2" applyFont="1" applyBorder="1" applyAlignment="1">
      <alignment horizontal="right"/>
    </xf>
    <xf numFmtId="0" fontId="0" fillId="0" borderId="0" xfId="0" applyAlignment="1">
      <alignment horizontal="right"/>
    </xf>
    <xf numFmtId="0" fontId="6" fillId="6" borderId="2" xfId="2" applyFont="1" applyBorder="1" applyAlignment="1" applyProtection="1">
      <alignment horizontal="right"/>
      <protection locked="0"/>
    </xf>
    <xf numFmtId="47" fontId="5" fillId="6" borderId="1" xfId="2" applyNumberFormat="1" applyBorder="1"/>
    <xf numFmtId="0" fontId="5" fillId="6" borderId="2" xfId="2" applyBorder="1" applyAlignment="1" applyProtection="1">
      <alignment horizontal="right"/>
      <protection locked="0"/>
    </xf>
    <xf numFmtId="0" fontId="5" fillId="6" borderId="2" xfId="2" applyBorder="1" applyAlignment="1">
      <alignment horizontal="right"/>
    </xf>
    <xf numFmtId="0" fontId="5" fillId="6" borderId="0" xfId="2" applyBorder="1" applyAlignment="1">
      <alignment horizontal="right"/>
    </xf>
    <xf numFmtId="47" fontId="6" fillId="6" borderId="2" xfId="2" applyNumberFormat="1" applyFont="1" applyBorder="1" applyAlignment="1" applyProtection="1">
      <alignment horizontal="right"/>
    </xf>
    <xf numFmtId="47" fontId="6" fillId="6" borderId="0" xfId="2" applyNumberFormat="1" applyFont="1" applyBorder="1" applyAlignment="1" applyProtection="1">
      <alignment horizontal="right"/>
    </xf>
    <xf numFmtId="47" fontId="5" fillId="6" borderId="2" xfId="2" applyNumberFormat="1" applyBorder="1" applyAlignment="1" applyProtection="1">
      <alignment horizontal="right"/>
      <protection locked="0"/>
    </xf>
    <xf numFmtId="164" fontId="6" fillId="6" borderId="2" xfId="2" applyNumberFormat="1" applyFont="1" applyBorder="1" applyAlignment="1">
      <alignment horizontal="right"/>
    </xf>
    <xf numFmtId="164" fontId="6" fillId="6" borderId="2" xfId="2" applyNumberFormat="1" applyFont="1" applyBorder="1" applyProtection="1">
      <protection locked="0"/>
    </xf>
    <xf numFmtId="0" fontId="6" fillId="6" borderId="2" xfId="2" applyNumberFormat="1" applyFont="1" applyBorder="1" applyAlignment="1" applyProtection="1">
      <alignment horizontal="right"/>
      <protection locked="0"/>
    </xf>
    <xf numFmtId="47" fontId="6" fillId="6" borderId="2" xfId="2" applyNumberFormat="1" applyFont="1" applyBorder="1" applyAlignment="1" applyProtection="1">
      <alignment horizontal="right"/>
      <protection locked="0"/>
    </xf>
    <xf numFmtId="0" fontId="6" fillId="6" borderId="2" xfId="2" applyNumberFormat="1" applyFont="1" applyBorder="1" applyAlignment="1">
      <alignment horizontal="right"/>
    </xf>
    <xf numFmtId="164" fontId="6" fillId="6" borderId="0" xfId="2" applyNumberFormat="1" applyFont="1" applyBorder="1" applyAlignment="1">
      <alignment horizontal="right"/>
    </xf>
    <xf numFmtId="164" fontId="6" fillId="6" borderId="0" xfId="2" applyNumberFormat="1" applyFont="1" applyBorder="1" applyAlignment="1" applyProtection="1">
      <alignment horizontal="center"/>
      <protection locked="0"/>
    </xf>
    <xf numFmtId="0" fontId="6" fillId="6" borderId="0" xfId="2" applyNumberFormat="1" applyFont="1" applyBorder="1" applyAlignment="1">
      <alignment horizontal="right"/>
    </xf>
    <xf numFmtId="0" fontId="6" fillId="6" borderId="0" xfId="2" applyFont="1" applyBorder="1" applyAlignment="1">
      <alignment horizontal="right"/>
    </xf>
    <xf numFmtId="0" fontId="6" fillId="6" borderId="0" xfId="2" applyFont="1" applyBorder="1" applyAlignment="1" applyProtection="1">
      <alignment horizontal="right"/>
      <protection locked="0"/>
    </xf>
    <xf numFmtId="47" fontId="6" fillId="6" borderId="0" xfId="2" applyNumberFormat="1" applyFont="1" applyBorder="1" applyAlignment="1" applyProtection="1">
      <alignment horizontal="right"/>
      <protection locked="0"/>
    </xf>
    <xf numFmtId="47" fontId="5" fillId="6" borderId="2" xfId="2" applyNumberFormat="1" applyBorder="1" applyAlignment="1">
      <alignment horizontal="right"/>
    </xf>
    <xf numFmtId="0" fontId="5" fillId="6" borderId="4" xfId="2" applyBorder="1"/>
    <xf numFmtId="47" fontId="5" fillId="6" borderId="0" xfId="2" applyNumberFormat="1" applyBorder="1"/>
    <xf numFmtId="0" fontId="5" fillId="6" borderId="0" xfId="2" applyNumberFormat="1" applyAlignment="1" applyProtection="1">
      <alignment horizontal="right"/>
      <protection locked="0"/>
    </xf>
    <xf numFmtId="0" fontId="5" fillId="6" borderId="0" xfId="2" applyNumberFormat="1" applyBorder="1" applyAlignment="1" applyProtection="1">
      <alignment horizontal="right"/>
      <protection locked="0"/>
    </xf>
    <xf numFmtId="0" fontId="5" fillId="6" borderId="0" xfId="2" applyAlignment="1">
      <alignment horizontal="right"/>
    </xf>
    <xf numFmtId="0" fontId="5" fillId="6" borderId="0" xfId="2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8" fillId="4" borderId="0" xfId="0" applyFont="1" applyFill="1" applyAlignment="1">
      <alignment horizontal="right"/>
    </xf>
    <xf numFmtId="0" fontId="13" fillId="4" borderId="0" xfId="0" applyFont="1" applyFill="1" applyAlignment="1" applyProtection="1">
      <alignment horizontal="right"/>
      <protection locked="0"/>
    </xf>
    <xf numFmtId="0" fontId="8" fillId="4" borderId="0" xfId="0" applyFont="1" applyFill="1" applyAlignment="1" applyProtection="1">
      <alignment horizontal="right"/>
      <protection locked="0"/>
    </xf>
    <xf numFmtId="0" fontId="6" fillId="6" borderId="0" xfId="2" applyFont="1" applyAlignment="1">
      <alignment horizontal="right"/>
    </xf>
    <xf numFmtId="47" fontId="6" fillId="6" borderId="0" xfId="2" applyNumberFormat="1" applyFont="1" applyBorder="1" applyAlignment="1">
      <alignment horizontal="right"/>
    </xf>
    <xf numFmtId="0" fontId="6" fillId="6" borderId="0" xfId="2" applyFont="1" applyAlignment="1" applyProtection="1">
      <alignment horizontal="right"/>
      <protection locked="0"/>
    </xf>
    <xf numFmtId="0" fontId="6" fillId="6" borderId="0" xfId="2" applyNumberFormat="1" applyFont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6" fillId="6" borderId="2" xfId="2" applyFont="1" applyBorder="1" applyAlignment="1">
      <alignment horizontal="left"/>
    </xf>
    <xf numFmtId="1" fontId="6" fillId="6" borderId="2" xfId="2" applyNumberFormat="1" applyFont="1" applyBorder="1" applyAlignment="1" applyProtection="1">
      <alignment horizontal="center"/>
      <protection locked="0"/>
    </xf>
    <xf numFmtId="0" fontId="6" fillId="6" borderId="0" xfId="2" applyFont="1" applyBorder="1" applyProtection="1">
      <protection locked="0"/>
    </xf>
    <xf numFmtId="0" fontId="6" fillId="6" borderId="0" xfId="2" applyNumberFormat="1" applyFont="1" applyBorder="1" applyProtection="1">
      <protection locked="0"/>
    </xf>
    <xf numFmtId="0" fontId="4" fillId="10" borderId="0" xfId="3" applyFill="1"/>
    <xf numFmtId="0" fontId="6" fillId="10" borderId="0" xfId="2" applyFont="1" applyFill="1"/>
    <xf numFmtId="0" fontId="12" fillId="10" borderId="0" xfId="0" applyFont="1" applyFill="1"/>
    <xf numFmtId="0" fontId="6" fillId="6" borderId="0" xfId="2" applyNumberFormat="1" applyFont="1" applyBorder="1" applyAlignment="1" applyProtection="1">
      <alignment horizontal="center"/>
      <protection locked="0"/>
    </xf>
    <xf numFmtId="0" fontId="6" fillId="6" borderId="0" xfId="2" applyFont="1" applyBorder="1" applyAlignment="1" applyProtection="1">
      <alignment horizontal="center"/>
      <protection locked="0"/>
    </xf>
    <xf numFmtId="165" fontId="6" fillId="6" borderId="2" xfId="2" applyNumberFormat="1" applyFont="1" applyBorder="1"/>
    <xf numFmtId="165" fontId="0" fillId="0" borderId="0" xfId="0" applyNumberFormat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5" fillId="6" borderId="1" xfId="2" applyNumberFormat="1" applyBorder="1" applyAlignment="1">
      <alignment horizontal="center"/>
    </xf>
    <xf numFmtId="165" fontId="6" fillId="6" borderId="2" xfId="2" applyNumberFormat="1" applyFont="1" applyBorder="1" applyAlignment="1">
      <alignment horizontal="center"/>
    </xf>
    <xf numFmtId="165" fontId="6" fillId="6" borderId="2" xfId="2" applyNumberFormat="1" applyFont="1" applyBorder="1" applyAlignment="1" applyProtection="1">
      <alignment horizontal="center"/>
      <protection locked="0"/>
    </xf>
    <xf numFmtId="165" fontId="5" fillId="6" borderId="2" xfId="2" applyNumberFormat="1" applyBorder="1" applyAlignment="1">
      <alignment horizontal="center"/>
    </xf>
    <xf numFmtId="165" fontId="0" fillId="0" borderId="0" xfId="0" applyNumberFormat="1" applyProtection="1">
      <protection locked="0"/>
    </xf>
    <xf numFmtId="165" fontId="6" fillId="6" borderId="2" xfId="2" applyNumberFormat="1" applyFont="1" applyBorder="1" applyAlignment="1" applyProtection="1">
      <alignment horizontal="center"/>
    </xf>
    <xf numFmtId="165" fontId="0" fillId="0" borderId="0" xfId="0" applyNumberFormat="1" applyAlignment="1">
      <alignment horizontal="center"/>
    </xf>
    <xf numFmtId="0" fontId="5" fillId="6" borderId="2" xfId="2" applyBorder="1" applyAlignment="1" applyProtection="1">
      <alignment horizontal="center"/>
    </xf>
    <xf numFmtId="165" fontId="6" fillId="6" borderId="1" xfId="2" applyNumberFormat="1" applyFont="1" applyBorder="1" applyAlignment="1">
      <alignment horizontal="center"/>
    </xf>
    <xf numFmtId="0" fontId="6" fillId="6" borderId="0" xfId="2" applyFont="1" applyBorder="1" applyAlignment="1">
      <alignment horizontal="left"/>
    </xf>
    <xf numFmtId="0" fontId="0" fillId="0" borderId="0" xfId="0" applyAlignment="1">
      <alignment horizontal="left"/>
    </xf>
    <xf numFmtId="165" fontId="6" fillId="6" borderId="2" xfId="2" applyNumberFormat="1" applyFont="1" applyBorder="1" applyProtection="1">
      <protection locked="0"/>
    </xf>
    <xf numFmtId="165" fontId="6" fillId="6" borderId="1" xfId="2" applyNumberFormat="1" applyFont="1" applyBorder="1" applyAlignment="1" applyProtection="1">
      <alignment horizontal="center"/>
    </xf>
    <xf numFmtId="165" fontId="5" fillId="6" borderId="0" xfId="2" applyNumberFormat="1" applyAlignment="1">
      <alignment horizontal="center"/>
    </xf>
    <xf numFmtId="0" fontId="6" fillId="10" borderId="0" xfId="2" applyNumberFormat="1" applyFont="1" applyFill="1" applyAlignment="1" applyProtection="1">
      <alignment horizontal="center"/>
      <protection locked="0"/>
    </xf>
    <xf numFmtId="0" fontId="6" fillId="10" borderId="0" xfId="2" applyFont="1" applyFill="1" applyAlignment="1">
      <alignment horizontal="center"/>
    </xf>
    <xf numFmtId="0" fontId="6" fillId="10" borderId="0" xfId="2" applyFont="1" applyFill="1" applyAlignment="1" applyProtection="1">
      <alignment horizontal="center"/>
      <protection locked="0"/>
    </xf>
    <xf numFmtId="165" fontId="5" fillId="6" borderId="0" xfId="2" applyNumberFormat="1" applyAlignment="1" applyProtection="1">
      <alignment horizontal="center"/>
      <protection locked="0"/>
    </xf>
    <xf numFmtId="0" fontId="5" fillId="6" borderId="0" xfId="2" applyNumberFormat="1" applyAlignment="1" applyProtection="1">
      <alignment horizontal="center"/>
      <protection locked="0"/>
    </xf>
    <xf numFmtId="0" fontId="5" fillId="6" borderId="0" xfId="2" applyAlignment="1" applyProtection="1">
      <alignment horizontal="center"/>
      <protection locked="0"/>
    </xf>
    <xf numFmtId="165" fontId="5" fillId="6" borderId="2" xfId="2" applyNumberFormat="1" applyBorder="1" applyProtection="1">
      <protection locked="0"/>
    </xf>
    <xf numFmtId="0" fontId="5" fillId="6" borderId="2" xfId="2" applyBorder="1" applyProtection="1">
      <protection locked="0"/>
    </xf>
    <xf numFmtId="165" fontId="3" fillId="6" borderId="2" xfId="2" applyNumberFormat="1" applyFont="1" applyBorder="1" applyProtection="1">
      <protection locked="0"/>
    </xf>
    <xf numFmtId="0" fontId="0" fillId="3" borderId="2" xfId="0" applyFill="1" applyBorder="1" applyProtection="1">
      <protection locked="0"/>
    </xf>
    <xf numFmtId="165" fontId="0" fillId="3" borderId="2" xfId="0" applyNumberFormat="1" applyFill="1" applyBorder="1" applyProtection="1">
      <protection locked="0"/>
    </xf>
    <xf numFmtId="0" fontId="14" fillId="6" borderId="2" xfId="2" applyFont="1" applyBorder="1" applyProtection="1"/>
    <xf numFmtId="165" fontId="5" fillId="6" borderId="2" xfId="2" applyNumberFormat="1" applyBorder="1" applyAlignment="1" applyProtection="1">
      <alignment horizontal="center"/>
    </xf>
    <xf numFmtId="0" fontId="6" fillId="6" borderId="2" xfId="2" applyNumberFormat="1" applyFont="1" applyBorder="1" applyAlignment="1" applyProtection="1">
      <alignment horizontal="center"/>
    </xf>
    <xf numFmtId="0" fontId="6" fillId="6" borderId="2" xfId="2" applyFont="1" applyBorder="1" applyAlignment="1" applyProtection="1">
      <alignment horizontal="left"/>
    </xf>
    <xf numFmtId="0" fontId="6" fillId="6" borderId="2" xfId="2" applyFont="1" applyBorder="1" applyProtection="1"/>
    <xf numFmtId="165" fontId="6" fillId="6" borderId="0" xfId="2" applyNumberFormat="1" applyFont="1" applyAlignment="1" applyProtection="1">
      <alignment horizontal="center"/>
    </xf>
    <xf numFmtId="0" fontId="5" fillId="6" borderId="1" xfId="2" applyBorder="1" applyAlignment="1" applyProtection="1">
      <alignment horizontal="center"/>
    </xf>
    <xf numFmtId="0" fontId="5" fillId="6" borderId="2" xfId="2" applyBorder="1" applyAlignment="1" applyProtection="1"/>
    <xf numFmtId="0" fontId="9" fillId="0" borderId="0" xfId="0" applyFont="1" applyAlignment="1">
      <alignment horizontal="center"/>
    </xf>
    <xf numFmtId="0" fontId="17" fillId="11" borderId="0" xfId="0" applyFont="1" applyFill="1" applyAlignment="1">
      <alignment vertical="center"/>
    </xf>
    <xf numFmtId="0" fontId="0" fillId="11" borderId="0" xfId="0" applyFill="1"/>
    <xf numFmtId="0" fontId="2" fillId="6" borderId="1" xfId="2" applyFont="1" applyBorder="1" applyAlignment="1">
      <alignment horizontal="center"/>
    </xf>
    <xf numFmtId="0" fontId="2" fillId="6" borderId="2" xfId="2" applyFont="1" applyBorder="1" applyAlignment="1">
      <alignment horizontal="center"/>
    </xf>
    <xf numFmtId="0" fontId="5" fillId="6" borderId="2" xfId="2" applyNumberFormat="1" applyBorder="1" applyAlignment="1">
      <alignment horizontal="center"/>
    </xf>
    <xf numFmtId="0" fontId="6" fillId="6" borderId="2" xfId="2" applyNumberFormat="1" applyFont="1" applyBorder="1"/>
    <xf numFmtId="0" fontId="16" fillId="9" borderId="5" xfId="4"/>
    <xf numFmtId="0" fontId="1" fillId="6" borderId="2" xfId="2" applyFont="1" applyBorder="1" applyProtection="1">
      <protection locked="0"/>
    </xf>
    <xf numFmtId="0" fontId="6" fillId="6" borderId="2" xfId="2" applyFont="1" applyBorder="1" applyProtection="1">
      <protection locked="0"/>
    </xf>
    <xf numFmtId="0" fontId="5" fillId="6" borderId="1" xfId="2" applyBorder="1" applyAlignment="1">
      <alignment horizontal="left"/>
    </xf>
    <xf numFmtId="0" fontId="16" fillId="9" borderId="5" xfId="4" applyAlignment="1">
      <alignment horizontal="left"/>
    </xf>
    <xf numFmtId="0" fontId="16" fillId="9" borderId="5" xfId="4" applyNumberFormat="1" applyAlignment="1">
      <alignment horizontal="left"/>
    </xf>
    <xf numFmtId="0" fontId="9" fillId="0" borderId="0" xfId="0" applyFont="1" applyAlignment="1">
      <alignment horizontal="left"/>
    </xf>
    <xf numFmtId="47" fontId="6" fillId="6" borderId="1" xfId="2" applyNumberFormat="1" applyFont="1" applyBorder="1" applyAlignment="1">
      <alignment horizontal="center"/>
    </xf>
    <xf numFmtId="47" fontId="6" fillId="6" borderId="2" xfId="2" applyNumberFormat="1" applyFont="1" applyBorder="1" applyProtection="1">
      <protection locked="0"/>
    </xf>
    <xf numFmtId="47" fontId="6" fillId="6" borderId="2" xfId="2" applyNumberFormat="1" applyFont="1" applyBorder="1" applyProtection="1"/>
    <xf numFmtId="166" fontId="0" fillId="0" borderId="0" xfId="0" applyNumberFormat="1" applyProtection="1">
      <protection locked="0"/>
    </xf>
    <xf numFmtId="164" fontId="6" fillId="6" borderId="2" xfId="2" applyNumberFormat="1" applyFont="1" applyBorder="1" applyAlignment="1" applyProtection="1">
      <alignment horizontal="center"/>
    </xf>
    <xf numFmtId="47" fontId="6" fillId="6" borderId="2" xfId="2" applyNumberFormat="1" applyFont="1" applyBorder="1" applyAlignment="1" applyProtection="1">
      <alignment horizontal="center"/>
    </xf>
    <xf numFmtId="164" fontId="6" fillId="6" borderId="0" xfId="2" applyNumberFormat="1" applyFont="1" applyBorder="1"/>
    <xf numFmtId="164" fontId="0" fillId="0" borderId="0" xfId="0" applyNumberFormat="1"/>
    <xf numFmtId="164" fontId="6" fillId="6" borderId="0" xfId="2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47" fontId="0" fillId="0" borderId="0" xfId="0" applyNumberFormat="1" applyProtection="1">
      <protection locked="0"/>
    </xf>
    <xf numFmtId="166" fontId="6" fillId="6" borderId="2" xfId="2" applyNumberFormat="1" applyFont="1" applyBorder="1" applyAlignment="1" applyProtection="1">
      <alignment horizontal="center"/>
      <protection locked="0"/>
    </xf>
    <xf numFmtId="164" fontId="5" fillId="6" borderId="1" xfId="2" applyNumberFormat="1" applyBorder="1" applyAlignment="1">
      <alignment horizontal="center"/>
    </xf>
    <xf numFmtId="164" fontId="5" fillId="6" borderId="2" xfId="2" applyNumberFormat="1" applyBorder="1" applyAlignment="1">
      <alignment horizontal="center"/>
    </xf>
    <xf numFmtId="164" fontId="5" fillId="6" borderId="2" xfId="2" applyNumberFormat="1" applyBorder="1"/>
    <xf numFmtId="167" fontId="6" fillId="6" borderId="2" xfId="2" applyNumberFormat="1" applyFont="1" applyBorder="1"/>
    <xf numFmtId="167" fontId="0" fillId="0" borderId="0" xfId="0" applyNumberFormat="1"/>
    <xf numFmtId="167" fontId="5" fillId="6" borderId="1" xfId="2" applyNumberFormat="1" applyBorder="1" applyAlignment="1">
      <alignment horizontal="center"/>
    </xf>
    <xf numFmtId="167" fontId="6" fillId="6" borderId="0" xfId="2" applyNumberFormat="1" applyFont="1" applyBorder="1" applyAlignment="1">
      <alignment horizontal="center"/>
    </xf>
    <xf numFmtId="167" fontId="6" fillId="6" borderId="2" xfId="2" applyNumberFormat="1" applyFont="1" applyBorder="1" applyAlignment="1" applyProtection="1">
      <alignment horizontal="center"/>
    </xf>
    <xf numFmtId="167" fontId="0" fillId="0" borderId="0" xfId="0" applyNumberFormat="1" applyAlignment="1">
      <alignment horizontal="center"/>
    </xf>
    <xf numFmtId="167" fontId="6" fillId="6" borderId="1" xfId="2" applyNumberFormat="1" applyFont="1" applyBorder="1" applyAlignment="1" applyProtection="1">
      <alignment horizontal="center"/>
    </xf>
    <xf numFmtId="0" fontId="6" fillId="6" borderId="1" xfId="2" applyNumberFormat="1" applyFont="1" applyBorder="1" applyAlignment="1" applyProtection="1">
      <alignment horizontal="center"/>
    </xf>
    <xf numFmtId="167" fontId="6" fillId="6" borderId="2" xfId="2" applyNumberFormat="1" applyFont="1" applyBorder="1" applyAlignment="1" applyProtection="1">
      <alignment horizontal="right"/>
    </xf>
    <xf numFmtId="0" fontId="0" fillId="12" borderId="6" xfId="0" applyFill="1" applyBorder="1"/>
    <xf numFmtId="0" fontId="0" fillId="0" borderId="6" xfId="0" applyBorder="1"/>
    <xf numFmtId="0" fontId="20" fillId="0" borderId="6" xfId="0" applyFont="1" applyBorder="1"/>
    <xf numFmtId="0" fontId="16" fillId="9" borderId="5" xfId="4" applyAlignment="1">
      <alignment horizontal="center"/>
    </xf>
    <xf numFmtId="0" fontId="16" fillId="9" borderId="5" xfId="4" applyAlignment="1" applyProtection="1">
      <alignment horizontal="center"/>
      <protection locked="0"/>
    </xf>
    <xf numFmtId="0" fontId="16" fillId="9" borderId="5" xfId="4" applyNumberFormat="1" applyAlignment="1">
      <alignment horizontal="center"/>
    </xf>
    <xf numFmtId="0" fontId="16" fillId="9" borderId="5" xfId="4" applyNumberFormat="1" applyAlignment="1" applyProtection="1">
      <alignment horizontal="center"/>
      <protection locked="0"/>
    </xf>
    <xf numFmtId="0" fontId="9" fillId="3" borderId="0" xfId="0" applyFont="1" applyFill="1"/>
    <xf numFmtId="47" fontId="9" fillId="0" borderId="0" xfId="0" applyNumberFormat="1" applyFont="1"/>
    <xf numFmtId="0" fontId="9" fillId="0" borderId="0" xfId="0" applyFont="1" applyProtection="1">
      <protection locked="0"/>
    </xf>
    <xf numFmtId="0" fontId="16" fillId="9" borderId="5" xfId="4" applyProtection="1">
      <protection locked="0"/>
    </xf>
    <xf numFmtId="0" fontId="16" fillId="9" borderId="5" xfId="4" applyAlignment="1" applyProtection="1">
      <alignment horizontal="center"/>
    </xf>
    <xf numFmtId="47" fontId="16" fillId="9" borderId="5" xfId="4" applyNumberFormat="1"/>
    <xf numFmtId="0" fontId="16" fillId="9" borderId="2" xfId="4" applyBorder="1" applyProtection="1">
      <protection locked="0"/>
    </xf>
    <xf numFmtId="0" fontId="6" fillId="6" borderId="5" xfId="2" applyFont="1" applyBorder="1" applyProtection="1">
      <protection locked="0"/>
    </xf>
    <xf numFmtId="47" fontId="6" fillId="6" borderId="1" xfId="2" applyNumberFormat="1" applyFont="1" applyBorder="1" applyAlignment="1" applyProtection="1">
      <alignment horizontal="center"/>
    </xf>
    <xf numFmtId="0" fontId="4" fillId="0" borderId="0" xfId="3" applyFill="1"/>
    <xf numFmtId="0" fontId="6" fillId="0" borderId="2" xfId="2" applyFont="1" applyFill="1" applyBorder="1" applyProtection="1"/>
    <xf numFmtId="47" fontId="6" fillId="0" borderId="2" xfId="2" applyNumberFormat="1" applyFont="1" applyFill="1" applyBorder="1" applyProtection="1"/>
    <xf numFmtId="47" fontId="6" fillId="0" borderId="2" xfId="2" applyNumberFormat="1" applyFont="1" applyFill="1" applyBorder="1" applyAlignment="1" applyProtection="1">
      <alignment horizontal="center"/>
    </xf>
    <xf numFmtId="47" fontId="6" fillId="0" borderId="2" xfId="2" applyNumberFormat="1" applyFont="1" applyFill="1" applyBorder="1" applyAlignment="1" applyProtection="1">
      <alignment horizontal="center"/>
      <protection locked="0"/>
    </xf>
    <xf numFmtId="0" fontId="6" fillId="0" borderId="2" xfId="2" applyNumberFormat="1" applyFont="1" applyFill="1" applyBorder="1" applyAlignment="1" applyProtection="1">
      <alignment horizontal="center"/>
      <protection locked="0"/>
    </xf>
    <xf numFmtId="0" fontId="6" fillId="0" borderId="2" xfId="2" applyNumberFormat="1" applyFont="1" applyFill="1" applyBorder="1" applyAlignment="1" applyProtection="1">
      <alignment horizontal="center"/>
    </xf>
    <xf numFmtId="47" fontId="5" fillId="0" borderId="2" xfId="2" applyNumberFormat="1" applyFill="1" applyBorder="1" applyProtection="1"/>
    <xf numFmtId="0" fontId="5" fillId="0" borderId="2" xfId="2" applyFill="1" applyBorder="1" applyProtection="1"/>
    <xf numFmtId="0" fontId="18" fillId="0" borderId="2" xfId="0" applyFont="1" applyBorder="1"/>
    <xf numFmtId="0" fontId="0" fillId="0" borderId="2" xfId="0" applyBorder="1"/>
    <xf numFmtId="47" fontId="0" fillId="0" borderId="2" xfId="0" applyNumberFormat="1" applyBorder="1"/>
    <xf numFmtId="0" fontId="5" fillId="0" borderId="0" xfId="2" applyFill="1"/>
    <xf numFmtId="0" fontId="6" fillId="0" borderId="6" xfId="2" applyFont="1" applyFill="1" applyBorder="1" applyProtection="1"/>
    <xf numFmtId="47" fontId="5" fillId="0" borderId="0" xfId="2" applyNumberFormat="1" applyFill="1" applyBorder="1" applyProtection="1"/>
    <xf numFmtId="0" fontId="5" fillId="0" borderId="0" xfId="2" applyFill="1" applyBorder="1" applyProtection="1"/>
    <xf numFmtId="0" fontId="5" fillId="0" borderId="0" xfId="2" applyFill="1" applyBorder="1"/>
    <xf numFmtId="0" fontId="0" fillId="13" borderId="0" xfId="0" applyFill="1"/>
    <xf numFmtId="0" fontId="6" fillId="13" borderId="0" xfId="2" applyFont="1" applyFill="1"/>
    <xf numFmtId="47" fontId="6" fillId="13" borderId="0" xfId="2" applyNumberFormat="1" applyFont="1" applyFill="1"/>
    <xf numFmtId="47" fontId="6" fillId="13" borderId="0" xfId="2" applyNumberFormat="1" applyFont="1" applyFill="1" applyProtection="1">
      <protection locked="0"/>
    </xf>
    <xf numFmtId="0" fontId="6" fillId="13" borderId="0" xfId="2" applyNumberFormat="1" applyFont="1" applyFill="1" applyProtection="1">
      <protection locked="0"/>
    </xf>
    <xf numFmtId="0" fontId="6" fillId="13" borderId="0" xfId="2" applyFont="1" applyFill="1" applyProtection="1">
      <protection locked="0"/>
    </xf>
    <xf numFmtId="47" fontId="16" fillId="9" borderId="5" xfId="4" applyNumberFormat="1" applyAlignment="1">
      <alignment horizontal="center"/>
    </xf>
    <xf numFmtId="47" fontId="16" fillId="9" borderId="5" xfId="4" applyNumberFormat="1" applyAlignment="1" applyProtection="1">
      <alignment horizontal="center"/>
      <protection locked="0"/>
    </xf>
    <xf numFmtId="0" fontId="16" fillId="0" borderId="5" xfId="4" applyFill="1"/>
    <xf numFmtId="47" fontId="0" fillId="0" borderId="0" xfId="0" applyNumberFormat="1" applyAlignment="1" applyProtection="1">
      <alignment horizontal="center"/>
      <protection locked="0"/>
    </xf>
    <xf numFmtId="0" fontId="18" fillId="0" borderId="2" xfId="2" applyFont="1" applyFill="1" applyBorder="1" applyProtection="1"/>
    <xf numFmtId="0" fontId="18" fillId="0" borderId="6" xfId="0" applyFont="1" applyBorder="1"/>
    <xf numFmtId="0" fontId="0" fillId="14" borderId="0" xfId="0" applyFill="1"/>
    <xf numFmtId="0" fontId="6" fillId="14" borderId="1" xfId="0" applyFont="1" applyFill="1" applyBorder="1" applyAlignment="1">
      <alignment horizontal="center"/>
    </xf>
    <xf numFmtId="0" fontId="6" fillId="0" borderId="2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center"/>
    </xf>
    <xf numFmtId="0" fontId="6" fillId="0" borderId="2" xfId="2" applyFont="1" applyFill="1" applyBorder="1"/>
    <xf numFmtId="0" fontId="6" fillId="0" borderId="2" xfId="2" applyFont="1" applyFill="1" applyBorder="1" applyAlignment="1" applyProtection="1">
      <alignment horizontal="center"/>
    </xf>
    <xf numFmtId="0" fontId="6" fillId="0" borderId="3" xfId="2" applyFont="1" applyFill="1" applyBorder="1" applyAlignment="1">
      <alignment horizontal="left"/>
    </xf>
    <xf numFmtId="0" fontId="14" fillId="0" borderId="2" xfId="2" applyFont="1" applyFill="1" applyBorder="1" applyAlignment="1">
      <alignment horizontal="left"/>
    </xf>
    <xf numFmtId="0" fontId="14" fillId="0" borderId="2" xfId="2" applyFont="1" applyFill="1" applyBorder="1" applyAlignment="1">
      <alignment horizontal="center"/>
    </xf>
    <xf numFmtId="0" fontId="14" fillId="0" borderId="2" xfId="2" applyFont="1" applyFill="1" applyBorder="1" applyAlignment="1" applyProtection="1">
      <alignment horizontal="center"/>
    </xf>
    <xf numFmtId="0" fontId="6" fillId="13" borderId="2" xfId="2" applyFont="1" applyFill="1" applyBorder="1"/>
    <xf numFmtId="0" fontId="6" fillId="13" borderId="2" xfId="2" applyFont="1" applyFill="1" applyBorder="1" applyAlignment="1">
      <alignment horizontal="center"/>
    </xf>
    <xf numFmtId="0" fontId="6" fillId="13" borderId="2" xfId="2" applyNumberFormat="1" applyFont="1" applyFill="1" applyBorder="1" applyAlignment="1">
      <alignment horizontal="center"/>
    </xf>
    <xf numFmtId="0" fontId="6" fillId="13" borderId="2" xfId="2" applyNumberFormat="1" applyFont="1" applyFill="1" applyBorder="1" applyAlignment="1" applyProtection="1"/>
    <xf numFmtId="0" fontId="6" fillId="0" borderId="3" xfId="2" applyFont="1" applyFill="1" applyBorder="1"/>
    <xf numFmtId="47" fontId="16" fillId="9" borderId="5" xfId="4" applyNumberFormat="1" applyProtection="1">
      <protection locked="0"/>
    </xf>
    <xf numFmtId="0" fontId="6" fillId="6" borderId="3" xfId="2" applyFont="1" applyBorder="1" applyProtection="1">
      <protection locked="0"/>
    </xf>
    <xf numFmtId="0" fontId="6" fillId="6" borderId="7" xfId="2" applyFont="1" applyBorder="1" applyProtection="1">
      <protection locked="0"/>
    </xf>
    <xf numFmtId="0" fontId="16" fillId="9" borderId="7" xfId="4" applyBorder="1" applyProtection="1">
      <protection locked="0"/>
    </xf>
    <xf numFmtId="0" fontId="6" fillId="6" borderId="8" xfId="2" applyFont="1" applyBorder="1" applyProtection="1">
      <protection locked="0"/>
    </xf>
    <xf numFmtId="47" fontId="6" fillId="6" borderId="0" xfId="2" applyNumberFormat="1" applyFont="1" applyBorder="1" applyProtection="1">
      <protection locked="0"/>
    </xf>
    <xf numFmtId="47" fontId="6" fillId="6" borderId="0" xfId="2" applyNumberFormat="1" applyFont="1" applyBorder="1" applyAlignment="1">
      <alignment horizontal="center"/>
    </xf>
    <xf numFmtId="0" fontId="16" fillId="15" borderId="2" xfId="4" applyFill="1" applyBorder="1" applyProtection="1">
      <protection locked="0"/>
    </xf>
    <xf numFmtId="47" fontId="6" fillId="13" borderId="2" xfId="2" applyNumberFormat="1" applyFont="1" applyFill="1" applyBorder="1" applyAlignment="1">
      <alignment horizontal="center"/>
    </xf>
    <xf numFmtId="47" fontId="6" fillId="0" borderId="2" xfId="2" applyNumberFormat="1" applyFont="1" applyFill="1" applyBorder="1"/>
    <xf numFmtId="47" fontId="6" fillId="0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>
      <alignment horizontal="center"/>
    </xf>
    <xf numFmtId="0" fontId="0" fillId="16" borderId="0" xfId="0" applyFill="1"/>
    <xf numFmtId="0" fontId="6" fillId="16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left"/>
    </xf>
    <xf numFmtId="47" fontId="6" fillId="14" borderId="1" xfId="0" applyNumberFormat="1" applyFont="1" applyFill="1" applyBorder="1" applyAlignment="1">
      <alignment horizontal="center"/>
    </xf>
    <xf numFmtId="47" fontId="14" fillId="0" borderId="2" xfId="2" applyNumberFormat="1" applyFont="1" applyFill="1" applyBorder="1"/>
    <xf numFmtId="47" fontId="14" fillId="0" borderId="2" xfId="2" applyNumberFormat="1" applyFont="1" applyFill="1" applyBorder="1" applyAlignment="1">
      <alignment horizontal="center"/>
    </xf>
    <xf numFmtId="21" fontId="14" fillId="0" borderId="2" xfId="2" applyNumberFormat="1" applyFont="1" applyFill="1" applyBorder="1" applyAlignment="1">
      <alignment horizontal="center"/>
    </xf>
    <xf numFmtId="0" fontId="6" fillId="15" borderId="2" xfId="2" applyFont="1" applyFill="1" applyBorder="1" applyProtection="1">
      <protection locked="0"/>
    </xf>
    <xf numFmtId="0" fontId="16" fillId="9" borderId="5" xfId="4" applyBorder="1" applyProtection="1">
      <protection locked="0"/>
    </xf>
    <xf numFmtId="0" fontId="6" fillId="0" borderId="5" xfId="2" applyFont="1" applyFill="1" applyBorder="1" applyProtection="1">
      <protection locked="0"/>
    </xf>
    <xf numFmtId="0" fontId="16" fillId="0" borderId="5" xfId="4" applyFill="1" applyBorder="1" applyProtection="1">
      <protection locked="0"/>
    </xf>
    <xf numFmtId="0" fontId="16" fillId="15" borderId="5" xfId="4" applyFill="1" applyBorder="1" applyProtection="1">
      <protection locked="0"/>
    </xf>
    <xf numFmtId="47" fontId="16" fillId="9" borderId="2" xfId="4" applyNumberFormat="1" applyBorder="1" applyProtection="1">
      <protection locked="0"/>
    </xf>
    <xf numFmtId="47" fontId="6" fillId="6" borderId="5" xfId="2" applyNumberFormat="1" applyFont="1" applyBorder="1" applyProtection="1">
      <protection locked="0"/>
    </xf>
    <xf numFmtId="0" fontId="16" fillId="9" borderId="2" xfId="4" applyBorder="1" applyAlignment="1" applyProtection="1">
      <alignment horizontal="center"/>
      <protection locked="0"/>
    </xf>
    <xf numFmtId="0" fontId="6" fillId="6" borderId="5" xfId="2" applyFont="1" applyBorder="1" applyAlignment="1" applyProtection="1">
      <alignment horizontal="center"/>
      <protection locked="0"/>
    </xf>
    <xf numFmtId="0" fontId="16" fillId="9" borderId="2" xfId="4" applyBorder="1" applyAlignment="1" applyProtection="1">
      <alignment horizontal="center"/>
    </xf>
    <xf numFmtId="0" fontId="6" fillId="6" borderId="5" xfId="2" applyFont="1" applyBorder="1" applyAlignment="1" applyProtection="1">
      <alignment horizontal="center"/>
    </xf>
    <xf numFmtId="47" fontId="18" fillId="15" borderId="2" xfId="0" applyNumberFormat="1" applyFont="1" applyFill="1" applyBorder="1" applyProtection="1">
      <protection locked="0"/>
    </xf>
    <xf numFmtId="0" fontId="18" fillId="15" borderId="2" xfId="0" applyFont="1" applyFill="1" applyBorder="1" applyAlignment="1" applyProtection="1">
      <alignment horizontal="center"/>
      <protection locked="0"/>
    </xf>
    <xf numFmtId="0" fontId="18" fillId="15" borderId="2" xfId="2" applyFont="1" applyFill="1" applyBorder="1" applyAlignment="1" applyProtection="1">
      <alignment horizontal="center"/>
    </xf>
    <xf numFmtId="47" fontId="18" fillId="15" borderId="2" xfId="0" applyNumberFormat="1" applyFont="1" applyFill="1" applyBorder="1"/>
    <xf numFmtId="47" fontId="18" fillId="15" borderId="2" xfId="0" applyNumberFormat="1" applyFont="1" applyFill="1" applyBorder="1" applyAlignment="1" applyProtection="1">
      <alignment horizontal="center"/>
      <protection locked="0"/>
    </xf>
    <xf numFmtId="47" fontId="18" fillId="15" borderId="2" xfId="0" applyNumberFormat="1" applyFont="1" applyFill="1" applyBorder="1" applyAlignment="1">
      <alignment horizontal="center"/>
    </xf>
    <xf numFmtId="0" fontId="18" fillId="15" borderId="2" xfId="0" applyFont="1" applyFill="1" applyBorder="1" applyAlignment="1">
      <alignment horizontal="center"/>
    </xf>
    <xf numFmtId="47" fontId="9" fillId="0" borderId="0" xfId="0" applyNumberFormat="1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47" fontId="6" fillId="10" borderId="0" xfId="2" applyNumberFormat="1" applyFont="1" applyFill="1" applyAlignment="1">
      <alignment horizontal="center"/>
    </xf>
    <xf numFmtId="47" fontId="6" fillId="10" borderId="0" xfId="2" applyNumberFormat="1" applyFont="1" applyFill="1" applyAlignment="1" applyProtection="1">
      <alignment horizontal="center"/>
      <protection locked="0"/>
    </xf>
    <xf numFmtId="0" fontId="16" fillId="15" borderId="3" xfId="4" applyFill="1" applyBorder="1" applyProtection="1">
      <protection locked="0"/>
    </xf>
    <xf numFmtId="47" fontId="6" fillId="6" borderId="1" xfId="2" applyNumberFormat="1" applyFont="1" applyBorder="1"/>
    <xf numFmtId="47" fontId="6" fillId="6" borderId="0" xfId="2" applyNumberFormat="1" applyFont="1" applyBorder="1" applyAlignment="1" applyProtection="1">
      <alignment horizontal="center"/>
      <protection locked="0"/>
    </xf>
    <xf numFmtId="0" fontId="21" fillId="6" borderId="0" xfId="2" applyFont="1"/>
    <xf numFmtId="0" fontId="21" fillId="6" borderId="1" xfId="2" applyFont="1" applyBorder="1" applyAlignment="1">
      <alignment horizontal="center"/>
    </xf>
    <xf numFmtId="47" fontId="21" fillId="6" borderId="1" xfId="2" applyNumberFormat="1" applyFont="1" applyBorder="1" applyAlignment="1">
      <alignment horizontal="center"/>
    </xf>
    <xf numFmtId="0" fontId="21" fillId="6" borderId="1" xfId="2" applyNumberFormat="1" applyFont="1" applyBorder="1" applyAlignment="1" applyProtection="1">
      <alignment horizontal="center"/>
    </xf>
    <xf numFmtId="0" fontId="21" fillId="9" borderId="5" xfId="4" applyFont="1"/>
    <xf numFmtId="0" fontId="21" fillId="6" borderId="2" xfId="2" applyFont="1" applyBorder="1"/>
    <xf numFmtId="47" fontId="21" fillId="6" borderId="2" xfId="2" applyNumberFormat="1" applyFont="1" applyBorder="1"/>
    <xf numFmtId="0" fontId="21" fillId="6" borderId="2" xfId="2" applyFont="1" applyBorder="1" applyAlignment="1">
      <alignment horizontal="center"/>
    </xf>
    <xf numFmtId="47" fontId="21" fillId="6" borderId="2" xfId="2" applyNumberFormat="1" applyFont="1" applyBorder="1" applyAlignment="1">
      <alignment horizontal="center"/>
    </xf>
    <xf numFmtId="47" fontId="21" fillId="6" borderId="2" xfId="2" applyNumberFormat="1" applyFont="1" applyBorder="1" applyAlignment="1">
      <alignment horizontal="right"/>
    </xf>
    <xf numFmtId="0" fontId="21" fillId="6" borderId="2" xfId="2" applyNumberFormat="1" applyFont="1" applyBorder="1" applyAlignment="1" applyProtection="1">
      <alignment horizontal="center"/>
    </xf>
    <xf numFmtId="0" fontId="21" fillId="6" borderId="2" xfId="2" applyFont="1" applyBorder="1" applyAlignment="1">
      <alignment horizontal="left"/>
    </xf>
    <xf numFmtId="47" fontId="6" fillId="16" borderId="1" xfId="0" applyNumberFormat="1" applyFont="1" applyFill="1" applyBorder="1" applyAlignment="1">
      <alignment horizontal="center"/>
    </xf>
    <xf numFmtId="47" fontId="14" fillId="6" borderId="2" xfId="2" applyNumberFormat="1" applyFont="1" applyBorder="1" applyProtection="1"/>
    <xf numFmtId="47" fontId="14" fillId="6" borderId="2" xfId="2" applyNumberFormat="1" applyFont="1" applyBorder="1" applyAlignment="1" applyProtection="1">
      <alignment horizontal="center"/>
    </xf>
    <xf numFmtId="0" fontId="22" fillId="6" borderId="0" xfId="2" applyFont="1"/>
    <xf numFmtId="47" fontId="22" fillId="6" borderId="0" xfId="2" applyNumberFormat="1" applyFont="1"/>
    <xf numFmtId="167" fontId="22" fillId="6" borderId="0" xfId="2" applyNumberFormat="1" applyFont="1"/>
    <xf numFmtId="165" fontId="22" fillId="6" borderId="0" xfId="2" applyNumberFormat="1" applyFont="1"/>
    <xf numFmtId="166" fontId="22" fillId="6" borderId="0" xfId="2" applyNumberFormat="1" applyFont="1" applyProtection="1">
      <protection locked="0"/>
    </xf>
    <xf numFmtId="0" fontId="22" fillId="6" borderId="0" xfId="2" applyNumberFormat="1" applyFont="1" applyProtection="1">
      <protection locked="0"/>
    </xf>
    <xf numFmtId="0" fontId="22" fillId="6" borderId="0" xfId="2" applyFont="1" applyProtection="1">
      <protection locked="0"/>
    </xf>
    <xf numFmtId="47" fontId="22" fillId="6" borderId="0" xfId="2" applyNumberFormat="1" applyFont="1" applyAlignment="1">
      <alignment horizontal="center"/>
    </xf>
    <xf numFmtId="164" fontId="22" fillId="6" borderId="0" xfId="2" applyNumberFormat="1" applyFont="1" applyAlignment="1">
      <alignment horizontal="center"/>
    </xf>
    <xf numFmtId="165" fontId="22" fillId="6" borderId="0" xfId="2" applyNumberFormat="1" applyFont="1" applyAlignment="1">
      <alignment horizontal="center"/>
    </xf>
    <xf numFmtId="47" fontId="22" fillId="6" borderId="0" xfId="2" applyNumberFormat="1" applyFont="1" applyProtection="1">
      <protection locked="0"/>
    </xf>
    <xf numFmtId="0" fontId="21" fillId="6" borderId="3" xfId="2" applyFont="1" applyBorder="1" applyAlignment="1">
      <alignment horizontal="left"/>
    </xf>
    <xf numFmtId="0" fontId="21" fillId="0" borderId="2" xfId="2" applyFont="1" applyFill="1" applyBorder="1" applyAlignment="1">
      <alignment horizontal="left"/>
    </xf>
    <xf numFmtId="47" fontId="21" fillId="6" borderId="2" xfId="2" applyNumberFormat="1" applyFont="1" applyBorder="1" applyProtection="1"/>
    <xf numFmtId="167" fontId="21" fillId="6" borderId="2" xfId="2" applyNumberFormat="1" applyFont="1" applyBorder="1" applyAlignment="1" applyProtection="1">
      <alignment horizontal="right"/>
    </xf>
    <xf numFmtId="165" fontId="22" fillId="6" borderId="2" xfId="2" applyNumberFormat="1" applyFont="1" applyBorder="1" applyProtection="1"/>
    <xf numFmtId="166" fontId="21" fillId="6" borderId="2" xfId="2" applyNumberFormat="1" applyFont="1" applyBorder="1" applyAlignment="1" applyProtection="1">
      <alignment horizontal="center"/>
      <protection locked="0"/>
    </xf>
    <xf numFmtId="0" fontId="21" fillId="6" borderId="2" xfId="2" applyNumberFormat="1" applyFont="1" applyBorder="1" applyAlignment="1" applyProtection="1">
      <alignment horizontal="center"/>
      <protection locked="0"/>
    </xf>
    <xf numFmtId="0" fontId="21" fillId="6" borderId="2" xfId="2" applyFont="1" applyBorder="1" applyAlignment="1" applyProtection="1">
      <alignment horizontal="center"/>
    </xf>
    <xf numFmtId="0" fontId="22" fillId="6" borderId="2" xfId="2" applyFont="1" applyBorder="1" applyProtection="1"/>
    <xf numFmtId="0" fontId="21" fillId="6" borderId="2" xfId="2" applyFont="1" applyBorder="1" applyAlignment="1" applyProtection="1">
      <alignment horizontal="center"/>
      <protection locked="0"/>
    </xf>
    <xf numFmtId="47" fontId="21" fillId="6" borderId="2" xfId="2" applyNumberFormat="1" applyFont="1" applyBorder="1" applyAlignment="1" applyProtection="1">
      <alignment horizontal="center"/>
    </xf>
    <xf numFmtId="164" fontId="21" fillId="6" borderId="2" xfId="2" applyNumberFormat="1" applyFont="1" applyBorder="1" applyAlignment="1" applyProtection="1">
      <alignment horizontal="center"/>
    </xf>
    <xf numFmtId="165" fontId="22" fillId="6" borderId="2" xfId="2" applyNumberFormat="1" applyFont="1" applyBorder="1" applyAlignment="1" applyProtection="1">
      <alignment horizontal="center"/>
    </xf>
    <xf numFmtId="47" fontId="21" fillId="6" borderId="2" xfId="2" applyNumberFormat="1" applyFont="1" applyBorder="1" applyAlignment="1" applyProtection="1">
      <alignment horizontal="center"/>
      <protection locked="0"/>
    </xf>
    <xf numFmtId="165" fontId="21" fillId="6" borderId="2" xfId="2" applyNumberFormat="1" applyFont="1" applyBorder="1" applyAlignment="1" applyProtection="1">
      <alignment horizontal="center"/>
    </xf>
    <xf numFmtId="0" fontId="22" fillId="6" borderId="2" xfId="2" applyFont="1" applyBorder="1" applyAlignment="1" applyProtection="1">
      <alignment horizontal="center"/>
    </xf>
    <xf numFmtId="0" fontId="22" fillId="0" borderId="0" xfId="2" applyFont="1" applyFill="1"/>
    <xf numFmtId="0" fontId="21" fillId="0" borderId="1" xfId="2" applyFont="1" applyFill="1" applyBorder="1" applyAlignment="1">
      <alignment horizontal="center"/>
    </xf>
    <xf numFmtId="47" fontId="21" fillId="0" borderId="1" xfId="2" applyNumberFormat="1" applyFont="1" applyFill="1" applyBorder="1" applyAlignment="1">
      <alignment horizontal="center"/>
    </xf>
    <xf numFmtId="0" fontId="21" fillId="0" borderId="1" xfId="2" applyFont="1" applyFill="1" applyBorder="1" applyAlignment="1" applyProtection="1">
      <alignment horizontal="center"/>
      <protection locked="0"/>
    </xf>
    <xf numFmtId="0" fontId="21" fillId="0" borderId="5" xfId="4" applyFont="1" applyFill="1"/>
    <xf numFmtId="0" fontId="21" fillId="0" borderId="5" xfId="4" applyFont="1" applyFill="1" applyAlignment="1">
      <alignment horizontal="left"/>
    </xf>
    <xf numFmtId="47" fontId="21" fillId="0" borderId="2" xfId="2" applyNumberFormat="1" applyFont="1" applyFill="1" applyBorder="1" applyAlignment="1">
      <alignment horizontal="center"/>
    </xf>
    <xf numFmtId="0" fontId="21" fillId="0" borderId="2" xfId="2" applyFont="1" applyFill="1" applyBorder="1" applyAlignment="1">
      <alignment horizontal="center"/>
    </xf>
    <xf numFmtId="0" fontId="21" fillId="0" borderId="2" xfId="2" applyFont="1" applyFill="1" applyBorder="1"/>
    <xf numFmtId="0" fontId="21" fillId="0" borderId="2" xfId="2" applyFont="1" applyFill="1" applyBorder="1" applyAlignment="1" applyProtection="1">
      <alignment horizontal="center"/>
    </xf>
    <xf numFmtId="0" fontId="21" fillId="0" borderId="5" xfId="4" applyNumberFormat="1" applyFont="1" applyFill="1" applyAlignment="1">
      <alignment horizontal="left"/>
    </xf>
    <xf numFmtId="47" fontId="21" fillId="0" borderId="2" xfId="2" applyNumberFormat="1" applyFont="1" applyFill="1" applyBorder="1" applyProtection="1"/>
    <xf numFmtId="47" fontId="21" fillId="0" borderId="2" xfId="2" applyNumberFormat="1" applyFont="1" applyFill="1" applyBorder="1" applyAlignment="1" applyProtection="1">
      <alignment horizontal="center"/>
    </xf>
    <xf numFmtId="47" fontId="21" fillId="0" borderId="2" xfId="2" applyNumberFormat="1" applyFont="1" applyFill="1" applyBorder="1" applyAlignment="1" applyProtection="1">
      <alignment horizontal="center"/>
      <protection locked="0"/>
    </xf>
    <xf numFmtId="0" fontId="21" fillId="0" borderId="2" xfId="2" applyNumberFormat="1" applyFont="1" applyFill="1" applyBorder="1" applyAlignment="1" applyProtection="1">
      <alignment horizontal="center"/>
      <protection locked="0"/>
    </xf>
    <xf numFmtId="0" fontId="21" fillId="0" borderId="2" xfId="2" applyFont="1" applyFill="1" applyBorder="1" applyAlignment="1" applyProtection="1">
      <alignment horizontal="center"/>
      <protection locked="0"/>
    </xf>
    <xf numFmtId="47" fontId="23" fillId="0" borderId="2" xfId="0" applyNumberFormat="1" applyFont="1" applyFill="1" applyBorder="1" applyAlignment="1">
      <alignment horizontal="center"/>
    </xf>
    <xf numFmtId="47" fontId="23" fillId="0" borderId="2" xfId="0" applyNumberFormat="1" applyFont="1" applyFill="1" applyBorder="1" applyProtection="1">
      <protection locked="0"/>
    </xf>
    <xf numFmtId="0" fontId="21" fillId="0" borderId="9" xfId="4" applyFont="1" applyFill="1" applyBorder="1"/>
    <xf numFmtId="47" fontId="21" fillId="0" borderId="0" xfId="2" applyNumberFormat="1" applyFont="1" applyFill="1" applyBorder="1" applyAlignment="1" applyProtection="1">
      <alignment horizontal="center"/>
    </xf>
    <xf numFmtId="47" fontId="23" fillId="0" borderId="0" xfId="0" applyNumberFormat="1" applyFont="1" applyFill="1" applyAlignment="1">
      <alignment horizontal="center"/>
    </xf>
    <xf numFmtId="47" fontId="23" fillId="0" borderId="0" xfId="0" applyNumberFormat="1" applyFont="1" applyFill="1" applyProtection="1">
      <protection locked="0"/>
    </xf>
    <xf numFmtId="0" fontId="23" fillId="0" borderId="0" xfId="0" applyFont="1" applyFill="1"/>
    <xf numFmtId="47" fontId="23" fillId="0" borderId="0" xfId="0" applyNumberFormat="1" applyFont="1" applyFill="1"/>
    <xf numFmtId="0" fontId="23" fillId="0" borderId="0" xfId="0" applyFont="1" applyFill="1" applyProtection="1">
      <protection locked="0"/>
    </xf>
    <xf numFmtId="47" fontId="23" fillId="0" borderId="0" xfId="0" applyNumberFormat="1" applyFont="1" applyFill="1" applyAlignment="1" applyProtection="1">
      <alignment horizontal="center"/>
      <protection locked="0"/>
    </xf>
    <xf numFmtId="0" fontId="22" fillId="0" borderId="0" xfId="2" applyFont="1" applyFill="1" applyBorder="1" applyAlignment="1">
      <alignment horizontal="center"/>
    </xf>
    <xf numFmtId="0" fontId="21" fillId="0" borderId="0" xfId="2" applyFont="1" applyFill="1" applyBorder="1"/>
    <xf numFmtId="47" fontId="21" fillId="0" borderId="0" xfId="2" applyNumberFormat="1" applyFont="1" applyFill="1" applyBorder="1"/>
    <xf numFmtId="47" fontId="21" fillId="0" borderId="0" xfId="2" applyNumberFormat="1" applyFont="1" applyFill="1" applyBorder="1" applyAlignment="1">
      <alignment horizontal="center"/>
    </xf>
    <xf numFmtId="47" fontId="21" fillId="0" borderId="0" xfId="2" applyNumberFormat="1" applyFont="1" applyFill="1" applyBorder="1" applyProtection="1">
      <protection locked="0"/>
    </xf>
    <xf numFmtId="0" fontId="21" fillId="0" borderId="0" xfId="2" applyNumberFormat="1" applyFont="1" applyFill="1" applyBorder="1" applyProtection="1">
      <protection locked="0"/>
    </xf>
    <xf numFmtId="0" fontId="21" fillId="0" borderId="0" xfId="2" applyFont="1" applyFill="1" applyBorder="1" applyProtection="1">
      <protection locked="0"/>
    </xf>
    <xf numFmtId="0" fontId="21" fillId="0" borderId="5" xfId="4" applyFont="1" applyFill="1" applyBorder="1"/>
    <xf numFmtId="0" fontId="21" fillId="0" borderId="5" xfId="4" applyFont="1" applyFill="1" applyBorder="1" applyAlignment="1">
      <alignment horizontal="left"/>
    </xf>
    <xf numFmtId="0" fontId="21" fillId="0" borderId="5" xfId="4" applyNumberFormat="1" applyFont="1" applyFill="1" applyBorder="1" applyAlignment="1">
      <alignment horizontal="left"/>
    </xf>
    <xf numFmtId="47" fontId="23" fillId="0" borderId="0" xfId="0" applyNumberFormat="1" applyFont="1" applyFill="1" applyBorder="1" applyAlignment="1">
      <alignment horizontal="center"/>
    </xf>
    <xf numFmtId="47" fontId="23" fillId="0" borderId="0" xfId="0" applyNumberFormat="1" applyFont="1" applyFill="1" applyBorder="1" applyProtection="1">
      <protection locked="0"/>
    </xf>
  </cellXfs>
  <cellStyles count="5">
    <cellStyle name="20% - Accent3" xfId="2" builtinId="38"/>
    <cellStyle name="20% - Accent4" xfId="3" builtinId="42"/>
    <cellStyle name="Normal" xfId="0" builtinId="0"/>
    <cellStyle name="Normal 2" xfId="1" xr:uid="{00000000-0005-0000-0000-000004000000}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C14"/>
  <sheetViews>
    <sheetView workbookViewId="0">
      <selection activeCell="G22" sqref="G22"/>
    </sheetView>
  </sheetViews>
  <sheetFormatPr defaultRowHeight="13.8" x14ac:dyDescent="0.25"/>
  <sheetData>
    <row r="1" spans="1:3" ht="14.4" x14ac:dyDescent="0.25">
      <c r="A1" s="108" t="s">
        <v>184</v>
      </c>
    </row>
    <row r="2" spans="1:3" ht="14.4" x14ac:dyDescent="0.25">
      <c r="A2" s="109"/>
    </row>
    <row r="3" spans="1:3" ht="14.4" x14ac:dyDescent="0.25">
      <c r="A3" s="108" t="s">
        <v>185</v>
      </c>
    </row>
    <row r="4" spans="1:3" ht="14.4" x14ac:dyDescent="0.25">
      <c r="A4" s="109"/>
    </row>
    <row r="5" spans="1:3" ht="16.2" x14ac:dyDescent="0.25">
      <c r="A5" s="108" t="s">
        <v>186</v>
      </c>
    </row>
    <row r="6" spans="1:3" ht="14.4" x14ac:dyDescent="0.25">
      <c r="A6" s="109" t="s">
        <v>191</v>
      </c>
    </row>
    <row r="7" spans="1:3" ht="14.4" x14ac:dyDescent="0.25">
      <c r="A7" s="109"/>
    </row>
    <row r="8" spans="1:3" ht="14.4" x14ac:dyDescent="0.25">
      <c r="A8" s="108" t="s">
        <v>187</v>
      </c>
    </row>
    <row r="9" spans="1:3" ht="14.4" x14ac:dyDescent="0.25">
      <c r="B9" s="109" t="s">
        <v>188</v>
      </c>
    </row>
    <row r="10" spans="1:3" ht="14.4" x14ac:dyDescent="0.25">
      <c r="B10" s="109" t="s">
        <v>189</v>
      </c>
    </row>
    <row r="11" spans="1:3" ht="14.4" x14ac:dyDescent="0.25">
      <c r="A11" s="109"/>
    </row>
    <row r="12" spans="1:3" ht="14.4" x14ac:dyDescent="0.25">
      <c r="A12" s="108" t="s">
        <v>190</v>
      </c>
    </row>
    <row r="13" spans="1:3" ht="14.4" x14ac:dyDescent="0.25">
      <c r="A13" s="109"/>
    </row>
    <row r="14" spans="1:3" ht="14.4" x14ac:dyDescent="0.25">
      <c r="A14" s="144" t="s">
        <v>192</v>
      </c>
      <c r="B14" s="145"/>
      <c r="C14" s="14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R66"/>
  <sheetViews>
    <sheetView topLeftCell="A28" zoomScaleNormal="100" zoomScalePageLayoutView="80" workbookViewId="0">
      <selection activeCell="H13" sqref="H13"/>
    </sheetView>
  </sheetViews>
  <sheetFormatPr defaultRowHeight="13.8" x14ac:dyDescent="0.25"/>
  <cols>
    <col min="1" max="1" width="5.09765625" style="350" customWidth="1"/>
    <col min="2" max="2" width="17.8984375" style="350" customWidth="1"/>
    <col min="3" max="3" width="13.59765625" style="350" customWidth="1"/>
    <col min="4" max="5" width="9" style="351"/>
    <col min="6" max="6" width="10.09765625" style="348" hidden="1" customWidth="1"/>
    <col min="7" max="7" width="11.69921875" style="349" hidden="1" customWidth="1"/>
    <col min="8" max="8" width="11.5" style="351" customWidth="1"/>
    <col min="9" max="9" width="11" style="350" customWidth="1"/>
    <col min="10" max="10" width="10.5" style="350" customWidth="1"/>
    <col min="11" max="11" width="10.5" style="352" hidden="1" customWidth="1"/>
    <col min="12" max="12" width="10.5" style="350" hidden="1" customWidth="1"/>
    <col min="13" max="13" width="8.69921875" style="350"/>
    <col min="14" max="14" width="9" style="348"/>
    <col min="15" max="15" width="9" style="353"/>
    <col min="16" max="17" width="0" style="348" hidden="1" customWidth="1"/>
    <col min="18" max="18" width="9" style="351"/>
  </cols>
  <sheetData>
    <row r="1" spans="1:18" s="9" customFormat="1" ht="14.4" x14ac:dyDescent="0.3">
      <c r="A1" s="354"/>
      <c r="B1" s="355" t="s">
        <v>0</v>
      </c>
      <c r="C1" s="355" t="s">
        <v>1</v>
      </c>
      <c r="D1" s="356" t="s">
        <v>10</v>
      </c>
      <c r="E1" s="356" t="s">
        <v>11</v>
      </c>
      <c r="F1" s="357" t="s">
        <v>17</v>
      </c>
      <c r="G1" s="356" t="s">
        <v>178</v>
      </c>
      <c r="H1" s="358" t="s">
        <v>12</v>
      </c>
      <c r="I1" s="359" t="s">
        <v>13</v>
      </c>
      <c r="J1" s="355" t="s">
        <v>14</v>
      </c>
      <c r="K1" s="355" t="s">
        <v>18</v>
      </c>
      <c r="L1" s="355" t="s">
        <v>179</v>
      </c>
      <c r="M1" s="360" t="s">
        <v>19</v>
      </c>
      <c r="N1" s="357" t="s">
        <v>15</v>
      </c>
      <c r="O1" s="357" t="s">
        <v>16</v>
      </c>
      <c r="P1" s="357" t="s">
        <v>20</v>
      </c>
      <c r="Q1" s="357" t="s">
        <v>180</v>
      </c>
      <c r="R1" s="358" t="s">
        <v>9</v>
      </c>
    </row>
    <row r="2" spans="1:18" s="10" customFormat="1" ht="14.4" x14ac:dyDescent="0.3">
      <c r="A2" s="361">
        <v>1</v>
      </c>
      <c r="B2" s="361" t="s">
        <v>211</v>
      </c>
      <c r="C2" s="362" t="s">
        <v>336</v>
      </c>
      <c r="D2" s="339">
        <f>VLOOKUP(C2,'NUR 1'!$C$2:$D$62,2,FALSE)</f>
        <v>3.2615740740740739E-4</v>
      </c>
      <c r="E2" s="339">
        <f>VLOOKUP(C2,'NUR 2'!$C$2:$D$62,2,FALSE)</f>
        <v>1.0285879629629631E-3</v>
      </c>
      <c r="F2" s="340">
        <v>0</v>
      </c>
      <c r="G2" s="340">
        <v>0</v>
      </c>
      <c r="H2" s="341">
        <f t="shared" ref="H2:H33" si="0">SUM(D2:E2)</f>
        <v>1.3547453703703705E-3</v>
      </c>
      <c r="I2" s="342">
        <f>VLOOKUP(C2,'NUR 1'!$C$2:$K$62,9,FALSE)</f>
        <v>150</v>
      </c>
      <c r="J2" s="337">
        <f>VLOOKUP(C2,'NUR 2'!$C$2:$K$62,9,FALSE)</f>
        <v>150</v>
      </c>
      <c r="K2" s="337">
        <v>0</v>
      </c>
      <c r="L2" s="337">
        <v>0</v>
      </c>
      <c r="M2" s="343">
        <f t="shared" ref="M2:M33" si="1">SUM(I2:J2)</f>
        <v>300</v>
      </c>
      <c r="N2" s="340">
        <f>VLOOKUP(C2,'NUR 1'!$C$2:$L$62,10,FALSE)</f>
        <v>1.9636574074074075E-3</v>
      </c>
      <c r="O2" s="340">
        <f>VLOOKUP(C2,'NUR 2'!$C$2:$L$62,10,FALSE)</f>
        <v>3.3223379629629627E-3</v>
      </c>
      <c r="P2" s="340">
        <v>0</v>
      </c>
      <c r="Q2" s="340">
        <v>0</v>
      </c>
      <c r="R2" s="341">
        <f t="shared" ref="R2:R33" si="2">SUM(N2:O2)</f>
        <v>5.2859953703703697E-3</v>
      </c>
    </row>
    <row r="3" spans="1:18" s="3" customFormat="1" ht="14.4" x14ac:dyDescent="0.3">
      <c r="A3" s="361">
        <v>2</v>
      </c>
      <c r="B3" s="361" t="s">
        <v>194</v>
      </c>
      <c r="C3" s="362" t="s">
        <v>195</v>
      </c>
      <c r="D3" s="339">
        <f>VLOOKUP(C3,'NUR 1'!$C$2:$D$62,2,FALSE)</f>
        <v>9.0787037037037041E-4</v>
      </c>
      <c r="E3" s="339">
        <f>VLOOKUP(C3,'NUR 2'!$C$2:$D$62,2,FALSE)</f>
        <v>3.3888888888888895E-4</v>
      </c>
      <c r="F3" s="340">
        <v>0.16666666666666699</v>
      </c>
      <c r="G3" s="340">
        <v>0.16666666666666699</v>
      </c>
      <c r="H3" s="341">
        <f t="shared" si="0"/>
        <v>1.2467592592592593E-3</v>
      </c>
      <c r="I3" s="342">
        <f>VLOOKUP(C3,'NUR 1'!$C$2:$K$62,9,FALSE)</f>
        <v>150</v>
      </c>
      <c r="J3" s="337">
        <f>VLOOKUP(C3,'NUR 2'!$C$2:$K$62,9,FALSE)</f>
        <v>150</v>
      </c>
      <c r="K3" s="337">
        <v>0</v>
      </c>
      <c r="L3" s="337">
        <v>0</v>
      </c>
      <c r="M3" s="343">
        <f t="shared" si="1"/>
        <v>300</v>
      </c>
      <c r="N3" s="340">
        <f>VLOOKUP(C3,'NUR 1'!$C$2:$L$62,10,FALSE)</f>
        <v>2.3495370370370371E-3</v>
      </c>
      <c r="O3" s="340">
        <f>VLOOKUP(C3,'NUR 2'!$C$2:$L$62,10,FALSE)</f>
        <v>3.4225694444444438E-3</v>
      </c>
      <c r="P3" s="340">
        <v>0</v>
      </c>
      <c r="Q3" s="340">
        <v>0</v>
      </c>
      <c r="R3" s="341">
        <f t="shared" si="2"/>
        <v>5.7721064814814805E-3</v>
      </c>
    </row>
    <row r="4" spans="1:18" s="8" customFormat="1" ht="14.4" x14ac:dyDescent="0.3">
      <c r="A4" s="361">
        <v>3</v>
      </c>
      <c r="B4" s="361" t="s">
        <v>239</v>
      </c>
      <c r="C4" s="362" t="s">
        <v>378</v>
      </c>
      <c r="D4" s="339">
        <f>VLOOKUP(C4,'NUR 1'!$C$2:$D$62,2,FALSE)</f>
        <v>5.8530092592592585E-4</v>
      </c>
      <c r="E4" s="339">
        <f>VLOOKUP(C4,'NUR 2'!$C$2:$D$62,2,FALSE)</f>
        <v>5.597222222222222E-4</v>
      </c>
      <c r="F4" s="340">
        <v>0.25</v>
      </c>
      <c r="G4" s="340">
        <v>0.25</v>
      </c>
      <c r="H4" s="341">
        <f t="shared" si="0"/>
        <v>1.1450231481481481E-3</v>
      </c>
      <c r="I4" s="342">
        <f>VLOOKUP(C4,'NUR 1'!$C$2:$K$62,9,FALSE)</f>
        <v>150</v>
      </c>
      <c r="J4" s="337">
        <f>VLOOKUP(C4,'NUR 2'!$C$2:$K$62,9,FALSE)</f>
        <v>150</v>
      </c>
      <c r="K4" s="337">
        <v>0</v>
      </c>
      <c r="L4" s="337">
        <v>0</v>
      </c>
      <c r="M4" s="343">
        <f t="shared" si="1"/>
        <v>300</v>
      </c>
      <c r="N4" s="340">
        <f>VLOOKUP(C4,'NUR 1'!$C$2:$L$62,10,FALSE)</f>
        <v>2.5269675925925924E-3</v>
      </c>
      <c r="O4" s="340">
        <f>VLOOKUP(C4,'NUR 2'!$C$2:$L$62,10,FALSE)</f>
        <v>3.429976851851852E-3</v>
      </c>
      <c r="P4" s="340">
        <v>0</v>
      </c>
      <c r="Q4" s="340">
        <v>0</v>
      </c>
      <c r="R4" s="341">
        <f t="shared" si="2"/>
        <v>5.9569444444444444E-3</v>
      </c>
    </row>
    <row r="5" spans="1:18" s="3" customFormat="1" ht="14.4" x14ac:dyDescent="0.3">
      <c r="A5" s="361">
        <v>4</v>
      </c>
      <c r="B5" s="361" t="s">
        <v>240</v>
      </c>
      <c r="C5" s="362" t="s">
        <v>340</v>
      </c>
      <c r="D5" s="339">
        <f>VLOOKUP(C5,'NUR 1'!$C$2:$D$62,2,FALSE)</f>
        <v>6.3194444444444442E-4</v>
      </c>
      <c r="E5" s="339">
        <f>VLOOKUP(C5,'NUR 2'!$C$2:$D$62,2,FALSE)</f>
        <v>1.4936342592592594E-3</v>
      </c>
      <c r="F5" s="340">
        <v>0.125</v>
      </c>
      <c r="G5" s="340">
        <v>0.125</v>
      </c>
      <c r="H5" s="341">
        <f t="shared" si="0"/>
        <v>2.1255787037037037E-3</v>
      </c>
      <c r="I5" s="342">
        <f>VLOOKUP(C5,'NUR 1'!$C$2:$K$62,9,FALSE)</f>
        <v>150</v>
      </c>
      <c r="J5" s="337">
        <f>VLOOKUP(C5,'NUR 2'!$C$2:$K$62,9,FALSE)</f>
        <v>150</v>
      </c>
      <c r="K5" s="337">
        <v>0</v>
      </c>
      <c r="L5" s="337">
        <v>0</v>
      </c>
      <c r="M5" s="343">
        <f t="shared" si="1"/>
        <v>300</v>
      </c>
      <c r="N5" s="340">
        <f>VLOOKUP(C5,'NUR 1'!$C$2:$L$62,10,FALSE)</f>
        <v>2.2928240740740743E-3</v>
      </c>
      <c r="O5" s="340">
        <f>VLOOKUP(C5,'NUR 2'!$C$2:$L$62,10,FALSE)</f>
        <v>3.7833333333333334E-3</v>
      </c>
      <c r="P5" s="340">
        <v>0</v>
      </c>
      <c r="Q5" s="340">
        <v>0</v>
      </c>
      <c r="R5" s="341">
        <f t="shared" si="2"/>
        <v>6.0761574074074077E-3</v>
      </c>
    </row>
    <row r="6" spans="1:18" s="8" customFormat="1" ht="14.4" x14ac:dyDescent="0.3">
      <c r="A6" s="361">
        <v>5</v>
      </c>
      <c r="B6" s="361" t="s">
        <v>124</v>
      </c>
      <c r="C6" s="362" t="s">
        <v>223</v>
      </c>
      <c r="D6" s="339">
        <f>VLOOKUP(C6,'NUR 1'!$C$2:$D$62,2,FALSE)</f>
        <v>6.0868055555555556E-4</v>
      </c>
      <c r="E6" s="339">
        <f>VLOOKUP(C6,'NUR 2'!$C$2:$D$62,2,FALSE)</f>
        <v>7.9641203703703699E-4</v>
      </c>
      <c r="F6" s="340">
        <v>0.41666666666666702</v>
      </c>
      <c r="G6" s="340">
        <v>0.41666666666666702</v>
      </c>
      <c r="H6" s="341">
        <f t="shared" si="0"/>
        <v>1.4050925925925925E-3</v>
      </c>
      <c r="I6" s="342">
        <f>VLOOKUP(C6,'NUR 1'!$C$2:$K$62,9,FALSE)</f>
        <v>150</v>
      </c>
      <c r="J6" s="337">
        <f>VLOOKUP(C6,'NUR 2'!$C$2:$K$62,9,FALSE)</f>
        <v>150</v>
      </c>
      <c r="K6" s="337">
        <v>0</v>
      </c>
      <c r="L6" s="337">
        <v>0</v>
      </c>
      <c r="M6" s="343">
        <f t="shared" si="1"/>
        <v>300</v>
      </c>
      <c r="N6" s="340">
        <f>VLOOKUP(C6,'NUR 1'!$C$2:$L$62,10,FALSE)</f>
        <v>2.9475694444444449E-3</v>
      </c>
      <c r="O6" s="340">
        <f>VLOOKUP(C6,'NUR 2'!$C$2:$L$62,10,FALSE)</f>
        <v>3.1403935185185185E-3</v>
      </c>
      <c r="P6" s="340">
        <v>0</v>
      </c>
      <c r="Q6" s="340">
        <v>0</v>
      </c>
      <c r="R6" s="341">
        <f t="shared" si="2"/>
        <v>6.0879629629629634E-3</v>
      </c>
    </row>
    <row r="7" spans="1:18" s="3" customFormat="1" ht="14.4" x14ac:dyDescent="0.3">
      <c r="A7" s="361">
        <v>6</v>
      </c>
      <c r="B7" s="361" t="s">
        <v>245</v>
      </c>
      <c r="C7" s="362" t="s">
        <v>388</v>
      </c>
      <c r="D7" s="339">
        <f>VLOOKUP(C7,'NUR 1'!$C$2:$D$62,2,FALSE)</f>
        <v>1.2998842592592593E-3</v>
      </c>
      <c r="E7" s="339">
        <f>VLOOKUP(C7,'NUR 2'!$C$2:$D$62,2,FALSE)</f>
        <v>3.7858796296296295E-4</v>
      </c>
      <c r="F7" s="340">
        <v>0.45833333333333298</v>
      </c>
      <c r="G7" s="340">
        <v>0.45833333333333298</v>
      </c>
      <c r="H7" s="341">
        <f t="shared" si="0"/>
        <v>1.6784722222222223E-3</v>
      </c>
      <c r="I7" s="342">
        <f>VLOOKUP(C7,'NUR 1'!$C$2:$K$62,9,FALSE)</f>
        <v>150</v>
      </c>
      <c r="J7" s="337">
        <f>VLOOKUP(C7,'NUR 2'!$C$2:$K$62,9,FALSE)</f>
        <v>150</v>
      </c>
      <c r="K7" s="337">
        <v>0</v>
      </c>
      <c r="L7" s="337">
        <v>0</v>
      </c>
      <c r="M7" s="343">
        <f t="shared" si="1"/>
        <v>300</v>
      </c>
      <c r="N7" s="340">
        <f>VLOOKUP(C7,'NUR 1'!$C$2:$L$62,10,FALSE)</f>
        <v>2.9803240740740745E-3</v>
      </c>
      <c r="O7" s="340">
        <f>VLOOKUP(C7,'NUR 2'!$C$2:$L$62,10,FALSE)</f>
        <v>3.8263888888888892E-3</v>
      </c>
      <c r="P7" s="340">
        <v>0</v>
      </c>
      <c r="Q7" s="340">
        <v>0</v>
      </c>
      <c r="R7" s="341">
        <f t="shared" si="2"/>
        <v>6.8067129629629641E-3</v>
      </c>
    </row>
    <row r="8" spans="1:18" s="8" customFormat="1" ht="14.4" x14ac:dyDescent="0.3">
      <c r="A8" s="361">
        <v>7</v>
      </c>
      <c r="B8" s="361" t="s">
        <v>194</v>
      </c>
      <c r="C8" s="362" t="s">
        <v>196</v>
      </c>
      <c r="D8" s="339">
        <f>VLOOKUP(C8,'NUR 1'!$C$2:$D$62,2,FALSE)</f>
        <v>4.7060185185185182E-4</v>
      </c>
      <c r="E8" s="339">
        <f>VLOOKUP(C8,'NUR 2'!$C$2:$D$62,2,FALSE)</f>
        <v>7.4224537037037043E-4</v>
      </c>
      <c r="F8" s="340">
        <v>0.999999999999996</v>
      </c>
      <c r="G8" s="340">
        <v>0.999999999999996</v>
      </c>
      <c r="H8" s="341">
        <f t="shared" si="0"/>
        <v>1.2128472222222224E-3</v>
      </c>
      <c r="I8" s="342">
        <f>VLOOKUP(C8,'NUR 1'!$C$2:$K$62,9,FALSE)</f>
        <v>150</v>
      </c>
      <c r="J8" s="337">
        <f>VLOOKUP(C8,'NUR 2'!$C$2:$K$62,9,FALSE)</f>
        <v>150</v>
      </c>
      <c r="K8" s="337">
        <v>0</v>
      </c>
      <c r="L8" s="337">
        <v>0</v>
      </c>
      <c r="M8" s="343">
        <f t="shared" si="1"/>
        <v>300</v>
      </c>
      <c r="N8" s="340">
        <f>VLOOKUP(C8,'NUR 1'!$C$2:$L$62,10,FALSE)</f>
        <v>4.0224537037037043E-3</v>
      </c>
      <c r="O8" s="340">
        <f>VLOOKUP(C8,'NUR 2'!$C$2:$L$62,10,FALSE)</f>
        <v>2.8718749999999999E-3</v>
      </c>
      <c r="P8" s="340">
        <v>0</v>
      </c>
      <c r="Q8" s="340">
        <v>0</v>
      </c>
      <c r="R8" s="341">
        <f t="shared" si="2"/>
        <v>6.8943287037037046E-3</v>
      </c>
    </row>
    <row r="9" spans="1:18" s="3" customFormat="1" ht="14.4" x14ac:dyDescent="0.3">
      <c r="A9" s="361">
        <v>8</v>
      </c>
      <c r="B9" s="361" t="s">
        <v>124</v>
      </c>
      <c r="C9" s="362" t="s">
        <v>218</v>
      </c>
      <c r="D9" s="339">
        <f>VLOOKUP(C9,'NUR 1'!$C$2:$D$62,2,FALSE)</f>
        <v>7.3969907407407404E-4</v>
      </c>
      <c r="E9" s="339">
        <f>VLOOKUP(C9,'NUR 2'!$C$2:$D$62,2,FALSE)</f>
        <v>5.2268518518518517E-4</v>
      </c>
      <c r="F9" s="340">
        <v>0.95833333333333004</v>
      </c>
      <c r="G9" s="340">
        <v>0.95833333333333004</v>
      </c>
      <c r="H9" s="341">
        <f t="shared" si="0"/>
        <v>1.2623842592592591E-3</v>
      </c>
      <c r="I9" s="342">
        <f>VLOOKUP(C9,'NUR 1'!$C$2:$K$62,9,FALSE)</f>
        <v>150</v>
      </c>
      <c r="J9" s="337">
        <f>VLOOKUP(C9,'NUR 2'!$C$2:$K$62,9,FALSE)</f>
        <v>150</v>
      </c>
      <c r="K9" s="337">
        <v>0</v>
      </c>
      <c r="L9" s="337">
        <v>0</v>
      </c>
      <c r="M9" s="343">
        <f t="shared" si="1"/>
        <v>300</v>
      </c>
      <c r="N9" s="340">
        <f>VLOOKUP(C9,'NUR 1'!$C$2:$L$62,10,FALSE)</f>
        <v>3.9693287037037032E-3</v>
      </c>
      <c r="O9" s="340">
        <f>VLOOKUP(C9,'NUR 2'!$C$2:$L$62,10,FALSE)</f>
        <v>3.3344907407407407E-3</v>
      </c>
      <c r="P9" s="340">
        <v>0</v>
      </c>
      <c r="Q9" s="340">
        <v>0</v>
      </c>
      <c r="R9" s="341">
        <f t="shared" si="2"/>
        <v>7.3038194444444444E-3</v>
      </c>
    </row>
    <row r="10" spans="1:18" s="8" customFormat="1" ht="14.4" x14ac:dyDescent="0.3">
      <c r="A10" s="361">
        <v>9</v>
      </c>
      <c r="B10" s="361" t="s">
        <v>151</v>
      </c>
      <c r="C10" s="362" t="s">
        <v>238</v>
      </c>
      <c r="D10" s="339">
        <f>VLOOKUP(C10,'NUR 1'!$C$2:$D$62,2,FALSE)</f>
        <v>8.7106481481481486E-4</v>
      </c>
      <c r="E10" s="339">
        <f>VLOOKUP(C10,'NUR 2'!$C$2:$D$62,2,FALSE)</f>
        <v>3.5150462962962962E-4</v>
      </c>
      <c r="F10" s="340">
        <v>0.91666666666666297</v>
      </c>
      <c r="G10" s="340">
        <v>0.91666666666666297</v>
      </c>
      <c r="H10" s="341">
        <f t="shared" si="0"/>
        <v>1.2225694444444445E-3</v>
      </c>
      <c r="I10" s="342">
        <f>VLOOKUP(C10,'NUR 1'!$C$2:$K$62,9,FALSE)</f>
        <v>150</v>
      </c>
      <c r="J10" s="337">
        <f>VLOOKUP(C10,'NUR 2'!$C$2:$K$62,9,FALSE)</f>
        <v>150</v>
      </c>
      <c r="K10" s="337">
        <v>0</v>
      </c>
      <c r="L10" s="337">
        <v>0</v>
      </c>
      <c r="M10" s="343">
        <f t="shared" si="1"/>
        <v>300</v>
      </c>
      <c r="N10" s="340">
        <f>VLOOKUP(C10,'NUR 1'!$C$2:$L$62,10,FALSE)</f>
        <v>3.9325231481481477E-3</v>
      </c>
      <c r="O10" s="340">
        <f>VLOOKUP(C10,'NUR 2'!$C$2:$L$62,10,FALSE)</f>
        <v>3.5149305555555554E-3</v>
      </c>
      <c r="P10" s="340">
        <v>0</v>
      </c>
      <c r="Q10" s="340">
        <v>0</v>
      </c>
      <c r="R10" s="341">
        <f t="shared" si="2"/>
        <v>7.4474537037037027E-3</v>
      </c>
    </row>
    <row r="11" spans="1:18" s="8" customFormat="1" ht="14.4" x14ac:dyDescent="0.3">
      <c r="A11" s="361">
        <v>10</v>
      </c>
      <c r="B11" s="361" t="s">
        <v>211</v>
      </c>
      <c r="C11" s="362" t="s">
        <v>433</v>
      </c>
      <c r="D11" s="339">
        <f>VLOOKUP(C11,'NUR 1'!$C$2:$D$62,2,FALSE)</f>
        <v>1.274652777777778E-3</v>
      </c>
      <c r="E11" s="339">
        <f>VLOOKUP(C11,'NUR 2'!$C$2:$D$62,2,FALSE)</f>
        <v>7.9942129629629634E-4</v>
      </c>
      <c r="F11" s="340">
        <v>0.66666666666666696</v>
      </c>
      <c r="G11" s="340">
        <v>0.66666666666666696</v>
      </c>
      <c r="H11" s="341">
        <f t="shared" si="0"/>
        <v>2.0740740740740745E-3</v>
      </c>
      <c r="I11" s="342">
        <f>VLOOKUP(C11,'NUR 1'!$C$2:$K$62,9,FALSE)</f>
        <v>150</v>
      </c>
      <c r="J11" s="337">
        <f>VLOOKUP(C11,'NUR 2'!$C$2:$K$62,9,FALSE)</f>
        <v>150</v>
      </c>
      <c r="K11" s="337">
        <v>0</v>
      </c>
      <c r="L11" s="337">
        <v>0</v>
      </c>
      <c r="M11" s="343">
        <f t="shared" si="1"/>
        <v>300</v>
      </c>
      <c r="N11" s="340">
        <f>VLOOKUP(C11,'NUR 1'!$C$2:$L$62,10,FALSE)</f>
        <v>3.5057870370370369E-3</v>
      </c>
      <c r="O11" s="340">
        <f>VLOOKUP(C11,'NUR 2'!$C$2:$L$62,10,FALSE)</f>
        <v>4.0655092592592592E-3</v>
      </c>
      <c r="P11" s="340">
        <v>0</v>
      </c>
      <c r="Q11" s="340">
        <v>0</v>
      </c>
      <c r="R11" s="341">
        <f t="shared" si="2"/>
        <v>7.5712962962962965E-3</v>
      </c>
    </row>
    <row r="12" spans="1:18" s="3" customFormat="1" ht="14.4" x14ac:dyDescent="0.3">
      <c r="A12" s="361">
        <v>11</v>
      </c>
      <c r="B12" s="361" t="s">
        <v>194</v>
      </c>
      <c r="C12" s="362" t="s">
        <v>279</v>
      </c>
      <c r="D12" s="339">
        <f>VLOOKUP(C12,'NUR 1'!$C$2:$D$62,2,FALSE)</f>
        <v>3.7384259259259255E-4</v>
      </c>
      <c r="E12" s="339">
        <f>VLOOKUP(C12,'NUR 2'!$C$2:$D$62,2,FALSE)</f>
        <v>1.2040509259259259E-3</v>
      </c>
      <c r="F12" s="340">
        <v>0.875</v>
      </c>
      <c r="G12" s="340">
        <v>0.875</v>
      </c>
      <c r="H12" s="341">
        <f t="shared" si="0"/>
        <v>1.5778935185185184E-3</v>
      </c>
      <c r="I12" s="342">
        <f>VLOOKUP(C12,'NUR 1'!$C$2:$K$62,9,FALSE)</f>
        <v>150</v>
      </c>
      <c r="J12" s="337">
        <f>VLOOKUP(C12,'NUR 2'!$C$2:$K$62,9,FALSE)</f>
        <v>150</v>
      </c>
      <c r="K12" s="337">
        <v>0</v>
      </c>
      <c r="L12" s="337">
        <v>0</v>
      </c>
      <c r="M12" s="343">
        <f t="shared" si="1"/>
        <v>300</v>
      </c>
      <c r="N12" s="340">
        <f>VLOOKUP(C12,'NUR 1'!$C$2:$L$62,10,FALSE)</f>
        <v>3.8898148148148147E-3</v>
      </c>
      <c r="O12" s="340">
        <f>VLOOKUP(C12,'NUR 2'!$C$2:$L$62,10,FALSE)</f>
        <v>3.7026620370370369E-3</v>
      </c>
      <c r="P12" s="340">
        <v>0</v>
      </c>
      <c r="Q12" s="340">
        <v>0</v>
      </c>
      <c r="R12" s="341">
        <f t="shared" si="2"/>
        <v>7.592476851851852E-3</v>
      </c>
    </row>
    <row r="13" spans="1:18" s="8" customFormat="1" ht="14.4" x14ac:dyDescent="0.3">
      <c r="A13" s="361">
        <v>12</v>
      </c>
      <c r="B13" s="361" t="s">
        <v>198</v>
      </c>
      <c r="C13" s="362" t="s">
        <v>94</v>
      </c>
      <c r="D13" s="339">
        <f>VLOOKUP(C13,'NUR 1'!$C$2:$D$62,2,FALSE)</f>
        <v>9.4548611111111103E-4</v>
      </c>
      <c r="E13" s="339">
        <f>VLOOKUP(C13,'NUR 2'!$C$2:$D$62,2,FALSE)</f>
        <v>4.0173611111111112E-4</v>
      </c>
      <c r="F13" s="340">
        <v>0.83333333333333304</v>
      </c>
      <c r="G13" s="340">
        <v>0.83333333333333304</v>
      </c>
      <c r="H13" s="341">
        <f t="shared" si="0"/>
        <v>1.3472222222222221E-3</v>
      </c>
      <c r="I13" s="342">
        <f>VLOOKUP(C13,'NUR 1'!$C$2:$K$62,9,FALSE)</f>
        <v>150</v>
      </c>
      <c r="J13" s="337">
        <f>VLOOKUP(C13,'NUR 2'!$C$2:$K$62,9,FALSE)</f>
        <v>150</v>
      </c>
      <c r="K13" s="337">
        <v>0</v>
      </c>
      <c r="L13" s="337">
        <v>0</v>
      </c>
      <c r="M13" s="343">
        <f t="shared" si="1"/>
        <v>300</v>
      </c>
      <c r="N13" s="340">
        <f>VLOOKUP(C13,'NUR 1'!$C$2:$L$62,10,FALSE)</f>
        <v>3.8053240740740738E-3</v>
      </c>
      <c r="O13" s="340">
        <f>VLOOKUP(C13,'NUR 2'!$C$2:$L$62,10,FALSE)</f>
        <v>4.0090277777777772E-3</v>
      </c>
      <c r="P13" s="340">
        <v>0</v>
      </c>
      <c r="Q13" s="340">
        <v>0</v>
      </c>
      <c r="R13" s="341">
        <f t="shared" si="2"/>
        <v>7.8143518518518501E-3</v>
      </c>
    </row>
    <row r="14" spans="1:18" s="3" customFormat="1" ht="14.4" x14ac:dyDescent="0.3">
      <c r="A14" s="361">
        <v>13</v>
      </c>
      <c r="B14" s="361" t="s">
        <v>240</v>
      </c>
      <c r="C14" s="362" t="s">
        <v>23</v>
      </c>
      <c r="D14" s="339">
        <f>VLOOKUP(C14,'NUR 1'!$C$2:$D$62,2,FALSE)</f>
        <v>3.1412037037037037E-4</v>
      </c>
      <c r="E14" s="339">
        <f>VLOOKUP(C14,'NUR 2'!$C$2:$D$62,2,FALSE)</f>
        <v>4.8530092592592592E-4</v>
      </c>
      <c r="F14" s="340">
        <v>1.0416666666666601</v>
      </c>
      <c r="G14" s="340">
        <v>1.0416666666666601</v>
      </c>
      <c r="H14" s="341">
        <f t="shared" si="0"/>
        <v>7.9942129629629634E-4</v>
      </c>
      <c r="I14" s="342">
        <f>VLOOKUP(C14,'NUR 1'!$C$2:$K$62,9,FALSE)</f>
        <v>120</v>
      </c>
      <c r="J14" s="337">
        <f>VLOOKUP(C14,'NUR 2'!$C$2:$K$62,9,FALSE)</f>
        <v>150</v>
      </c>
      <c r="K14" s="337">
        <v>0</v>
      </c>
      <c r="L14" s="337">
        <v>0</v>
      </c>
      <c r="M14" s="343">
        <f t="shared" si="1"/>
        <v>270</v>
      </c>
      <c r="N14" s="340">
        <f>VLOOKUP(C14,'NUR 1'!$C$2:$L$62,10,FALSE)</f>
        <v>4.1666666666666666E-3</v>
      </c>
      <c r="O14" s="340">
        <f>VLOOKUP(C14,'NUR 2'!$C$2:$L$62,10,FALSE)</f>
        <v>2.1281249999999998E-3</v>
      </c>
      <c r="P14" s="340">
        <v>0</v>
      </c>
      <c r="Q14" s="340">
        <v>0</v>
      </c>
      <c r="R14" s="341">
        <f t="shared" si="2"/>
        <v>6.2947916666666664E-3</v>
      </c>
    </row>
    <row r="15" spans="1:18" s="8" customFormat="1" ht="14.4" x14ac:dyDescent="0.3">
      <c r="A15" s="361">
        <v>14</v>
      </c>
      <c r="B15" s="361" t="s">
        <v>39</v>
      </c>
      <c r="C15" s="362" t="s">
        <v>252</v>
      </c>
      <c r="D15" s="339">
        <f>VLOOKUP(C15,'NUR 1'!$C$2:$D$62,2,FALSE)</f>
        <v>7.6041666666666662E-4</v>
      </c>
      <c r="E15" s="339">
        <f>VLOOKUP(C15,'NUR 2'!$C$2:$D$62,2,FALSE)</f>
        <v>3.7465277777777779E-4</v>
      </c>
      <c r="F15" s="340">
        <v>4.1666666666666699E-2</v>
      </c>
      <c r="G15" s="340">
        <v>4.1666666666666699E-2</v>
      </c>
      <c r="H15" s="341">
        <f t="shared" si="0"/>
        <v>1.1350694444444444E-3</v>
      </c>
      <c r="I15" s="342">
        <f>VLOOKUP(C15,'NUR 1'!$C$2:$K$62,9,FALSE)</f>
        <v>150</v>
      </c>
      <c r="J15" s="337">
        <f>VLOOKUP(C15,'NUR 2'!$C$2:$K$62,9,FALSE)</f>
        <v>120</v>
      </c>
      <c r="K15" s="337">
        <v>0</v>
      </c>
      <c r="L15" s="337">
        <v>0</v>
      </c>
      <c r="M15" s="343">
        <f t="shared" si="1"/>
        <v>270</v>
      </c>
      <c r="N15" s="340">
        <f>VLOOKUP(C15,'NUR 1'!$C$2:$L$62,10,FALSE)</f>
        <v>2.1607638888888887E-3</v>
      </c>
      <c r="O15" s="340">
        <f>VLOOKUP(C15,'NUR 2'!$C$2:$L$62,10,FALSE)</f>
        <v>4.1666666666666666E-3</v>
      </c>
      <c r="P15" s="340">
        <v>0</v>
      </c>
      <c r="Q15" s="340">
        <v>0</v>
      </c>
      <c r="R15" s="341">
        <f t="shared" si="2"/>
        <v>6.3274305555555549E-3</v>
      </c>
    </row>
    <row r="16" spans="1:18" s="3" customFormat="1" ht="14.4" x14ac:dyDescent="0.3">
      <c r="A16" s="361">
        <v>15</v>
      </c>
      <c r="B16" s="361" t="s">
        <v>227</v>
      </c>
      <c r="C16" s="362" t="s">
        <v>385</v>
      </c>
      <c r="D16" s="339">
        <f>VLOOKUP(C16,'NUR 1'!$C$2:$D$62,2,FALSE)</f>
        <v>6.6956018518518525E-4</v>
      </c>
      <c r="E16" s="339">
        <f>VLOOKUP(C16,'NUR 2'!$C$2:$D$62,2,FALSE)</f>
        <v>6.7974537037037038E-4</v>
      </c>
      <c r="F16" s="340">
        <v>0.33333333333333298</v>
      </c>
      <c r="G16" s="340">
        <v>0.33333333333333298</v>
      </c>
      <c r="H16" s="341">
        <f t="shared" si="0"/>
        <v>1.3493055555555556E-3</v>
      </c>
      <c r="I16" s="342">
        <f>VLOOKUP(C16,'NUR 1'!$C$2:$K$62,9,FALSE)</f>
        <v>150</v>
      </c>
      <c r="J16" s="337">
        <f>VLOOKUP(C16,'NUR 2'!$C$2:$K$62,9,FALSE)</f>
        <v>120</v>
      </c>
      <c r="K16" s="337">
        <v>0</v>
      </c>
      <c r="L16" s="337">
        <v>0</v>
      </c>
      <c r="M16" s="343">
        <f t="shared" si="1"/>
        <v>270</v>
      </c>
      <c r="N16" s="340">
        <f>VLOOKUP(C16,'NUR 1'!$C$2:$L$62,10,FALSE)</f>
        <v>2.811574074074074E-3</v>
      </c>
      <c r="O16" s="340">
        <f>VLOOKUP(C16,'NUR 2'!$C$2:$L$62,10,FALSE)</f>
        <v>4.1666666666666666E-3</v>
      </c>
      <c r="P16" s="340">
        <v>0</v>
      </c>
      <c r="Q16" s="340">
        <v>0</v>
      </c>
      <c r="R16" s="341">
        <f t="shared" si="2"/>
        <v>6.9782407407407406E-3</v>
      </c>
    </row>
    <row r="17" spans="1:18" s="8" customFormat="1" ht="14.4" x14ac:dyDescent="0.3">
      <c r="A17" s="361">
        <v>16</v>
      </c>
      <c r="B17" s="361" t="s">
        <v>194</v>
      </c>
      <c r="C17" s="362" t="s">
        <v>355</v>
      </c>
      <c r="D17" s="339">
        <f>VLOOKUP(C17,'NUR 1'!$C$2:$D$62,2,FALSE)</f>
        <v>4.8692129629629633E-4</v>
      </c>
      <c r="E17" s="339">
        <f>VLOOKUP(C17,'NUR 2'!$C$2:$D$62,2,FALSE)</f>
        <v>6.8750000000000007E-4</v>
      </c>
      <c r="F17" s="340">
        <v>0.5</v>
      </c>
      <c r="G17" s="340">
        <v>0.5</v>
      </c>
      <c r="H17" s="341">
        <f t="shared" si="0"/>
        <v>1.1744212962962965E-3</v>
      </c>
      <c r="I17" s="342">
        <f>VLOOKUP(C17,'NUR 1'!$C$2:$K$62,9,FALSE)</f>
        <v>150</v>
      </c>
      <c r="J17" s="337">
        <f>VLOOKUP(C17,'NUR 2'!$C$2:$K$62,9,FALSE)</f>
        <v>120</v>
      </c>
      <c r="K17" s="337">
        <v>0</v>
      </c>
      <c r="L17" s="337">
        <v>0</v>
      </c>
      <c r="M17" s="343">
        <f t="shared" si="1"/>
        <v>270</v>
      </c>
      <c r="N17" s="340">
        <f>VLOOKUP(C17,'NUR 1'!$C$2:$L$62,10,FALSE)</f>
        <v>3.0172453703703711E-3</v>
      </c>
      <c r="O17" s="340">
        <f>VLOOKUP(C17,'NUR 2'!$C$2:$L$62,10,FALSE)</f>
        <v>4.1666666666666666E-3</v>
      </c>
      <c r="P17" s="340">
        <v>0</v>
      </c>
      <c r="Q17" s="340">
        <v>0</v>
      </c>
      <c r="R17" s="341">
        <f t="shared" si="2"/>
        <v>7.1839120370370373E-3</v>
      </c>
    </row>
    <row r="18" spans="1:18" s="3" customFormat="1" ht="14.4" x14ac:dyDescent="0.3">
      <c r="A18" s="361">
        <v>17</v>
      </c>
      <c r="B18" s="361" t="s">
        <v>204</v>
      </c>
      <c r="C18" s="362" t="s">
        <v>380</v>
      </c>
      <c r="D18" s="339">
        <f>VLOOKUP(C18,'NUR 1'!$C$2:$D$62,2,FALSE)</f>
        <v>1.191087962962963E-3</v>
      </c>
      <c r="E18" s="339">
        <f>VLOOKUP(C18,'NUR 2'!$C$2:$D$62,2,FALSE)</f>
        <v>3.3217592592592592E-4</v>
      </c>
      <c r="F18" s="340">
        <v>0.625</v>
      </c>
      <c r="G18" s="340">
        <v>0.625</v>
      </c>
      <c r="H18" s="341">
        <f t="shared" si="0"/>
        <v>1.5232638888888889E-3</v>
      </c>
      <c r="I18" s="342">
        <f>VLOOKUP(C18,'NUR 1'!$C$2:$K$62,9,FALSE)</f>
        <v>150</v>
      </c>
      <c r="J18" s="337">
        <f>VLOOKUP(C18,'NUR 2'!$C$2:$K$62,9,FALSE)</f>
        <v>120</v>
      </c>
      <c r="K18" s="337">
        <v>0</v>
      </c>
      <c r="L18" s="337">
        <v>0</v>
      </c>
      <c r="M18" s="343">
        <f t="shared" si="1"/>
        <v>270</v>
      </c>
      <c r="N18" s="340">
        <f>VLOOKUP(C18,'NUR 1'!$C$2:$L$62,10,FALSE)</f>
        <v>3.3598379629629633E-3</v>
      </c>
      <c r="O18" s="340">
        <f>VLOOKUP(C18,'NUR 2'!$C$2:$L$62,10,FALSE)</f>
        <v>4.1666666666666666E-3</v>
      </c>
      <c r="P18" s="340">
        <v>0</v>
      </c>
      <c r="Q18" s="340">
        <v>0</v>
      </c>
      <c r="R18" s="341">
        <f t="shared" si="2"/>
        <v>7.5265046296296295E-3</v>
      </c>
    </row>
    <row r="19" spans="1:18" ht="14.4" x14ac:dyDescent="0.3">
      <c r="A19" s="361">
        <v>18</v>
      </c>
      <c r="B19" s="361" t="s">
        <v>206</v>
      </c>
      <c r="C19" s="362" t="s">
        <v>250</v>
      </c>
      <c r="D19" s="339">
        <f>VLOOKUP(C19,'NUR 1'!$C$2:$D$62,2,FALSE)</f>
        <v>2.6886574074074074E-4</v>
      </c>
      <c r="E19" s="339">
        <f>VLOOKUP(C19,'NUR 2'!$C$2:$D$62,2,FALSE)</f>
        <v>9.3495370370370379E-4</v>
      </c>
      <c r="F19" s="340">
        <v>1.8749999999999301</v>
      </c>
      <c r="G19" s="340">
        <v>1.8749999999999301</v>
      </c>
      <c r="H19" s="341">
        <f t="shared" si="0"/>
        <v>1.2038194444444444E-3</v>
      </c>
      <c r="I19" s="342">
        <f>VLOOKUP(C19,'NUR 1'!$C$2:$K$62,9,FALSE)</f>
        <v>70</v>
      </c>
      <c r="J19" s="337">
        <f>VLOOKUP(C19,'NUR 2'!$C$2:$K$62,9,FALSE)</f>
        <v>150</v>
      </c>
      <c r="K19" s="337">
        <v>0</v>
      </c>
      <c r="L19" s="337">
        <v>0</v>
      </c>
      <c r="M19" s="343">
        <f t="shared" si="1"/>
        <v>220</v>
      </c>
      <c r="N19" s="340">
        <f>VLOOKUP(C19,'NUR 1'!$C$2:$L$62,10,FALSE)</f>
        <v>4.1666666666666666E-3</v>
      </c>
      <c r="O19" s="340">
        <f>VLOOKUP(C19,'NUR 2'!$C$2:$L$62,10,FALSE)</f>
        <v>3.5197916666666672E-3</v>
      </c>
      <c r="P19" s="340">
        <v>0</v>
      </c>
      <c r="Q19" s="340">
        <v>0</v>
      </c>
      <c r="R19" s="341">
        <f t="shared" si="2"/>
        <v>7.6864583333333333E-3</v>
      </c>
    </row>
    <row r="20" spans="1:18" ht="14.4" x14ac:dyDescent="0.3">
      <c r="A20" s="361">
        <v>19</v>
      </c>
      <c r="B20" s="361" t="s">
        <v>239</v>
      </c>
      <c r="C20" s="362" t="s">
        <v>244</v>
      </c>
      <c r="D20" s="339">
        <f>VLOOKUP(C20,'NUR 1'!$C$2:$D$62,2,FALSE)</f>
        <v>3.5902777777777777E-4</v>
      </c>
      <c r="E20" s="339">
        <f>VLOOKUP(C20,'NUR 2'!$C$2:$D$62,2,FALSE)</f>
        <v>5.5208333333333335E-4</v>
      </c>
      <c r="F20" s="340">
        <v>8.3333333333333301E-2</v>
      </c>
      <c r="G20" s="340">
        <v>8.3333333333333301E-2</v>
      </c>
      <c r="H20" s="341">
        <f t="shared" si="0"/>
        <v>9.1111111111111113E-4</v>
      </c>
      <c r="I20" s="342">
        <f>VLOOKUP(C20,'NUR 1'!$C$2:$K$62,9,FALSE)</f>
        <v>150</v>
      </c>
      <c r="J20" s="337">
        <f>VLOOKUP(C20,'NUR 2'!$C$2:$K$62,9,FALSE)</f>
        <v>60</v>
      </c>
      <c r="K20" s="337">
        <v>0</v>
      </c>
      <c r="L20" s="337">
        <v>0</v>
      </c>
      <c r="M20" s="343">
        <f t="shared" si="1"/>
        <v>210</v>
      </c>
      <c r="N20" s="340">
        <f>VLOOKUP(C20,'NUR 1'!$C$2:$L$62,10,FALSE)</f>
        <v>2.2385416666666669E-3</v>
      </c>
      <c r="O20" s="340">
        <f>VLOOKUP(C20,'NUR 2'!$C$2:$L$62,10,FALSE)</f>
        <v>4.1666666666666666E-3</v>
      </c>
      <c r="P20" s="340">
        <v>0</v>
      </c>
      <c r="Q20" s="340">
        <v>0</v>
      </c>
      <c r="R20" s="341">
        <f t="shared" si="2"/>
        <v>6.4052083333333339E-3</v>
      </c>
    </row>
    <row r="21" spans="1:18" ht="14.4" x14ac:dyDescent="0.3">
      <c r="A21" s="361">
        <v>20</v>
      </c>
      <c r="B21" s="361" t="s">
        <v>118</v>
      </c>
      <c r="C21" s="362" t="s">
        <v>261</v>
      </c>
      <c r="D21" s="339">
        <f>VLOOKUP(C21,'NUR 1'!$C$2:$D$62,2,FALSE)</f>
        <v>3.1319444444444445E-4</v>
      </c>
      <c r="E21" s="339">
        <f>VLOOKUP(C21,'NUR 2'!$C$2:$D$62,2,FALSE)</f>
        <v>6.9074074074074079E-4</v>
      </c>
      <c r="F21" s="340">
        <v>0.20833333333333301</v>
      </c>
      <c r="G21" s="340">
        <v>0.20833333333333301</v>
      </c>
      <c r="H21" s="341">
        <f t="shared" si="0"/>
        <v>1.0039351851851852E-3</v>
      </c>
      <c r="I21" s="342">
        <f>VLOOKUP(C21,'NUR 1'!$C$2:$K$62,9,FALSE)</f>
        <v>150</v>
      </c>
      <c r="J21" s="337">
        <f>VLOOKUP(C21,'NUR 2'!$C$2:$K$62,9,FALSE)</f>
        <v>60</v>
      </c>
      <c r="K21" s="337">
        <v>0</v>
      </c>
      <c r="L21" s="337">
        <v>0</v>
      </c>
      <c r="M21" s="343">
        <f t="shared" si="1"/>
        <v>210</v>
      </c>
      <c r="N21" s="340">
        <f>VLOOKUP(C21,'NUR 1'!$C$2:$L$62,10,FALSE)</f>
        <v>2.4564814814814814E-3</v>
      </c>
      <c r="O21" s="340">
        <f>VLOOKUP(C21,'NUR 2'!$C$2:$L$62,10,FALSE)</f>
        <v>4.1666666666666666E-3</v>
      </c>
      <c r="P21" s="340" t="e">
        <f>VLOOKUP(C21,'NUR 3'!$C$2:$L$25,10,FALSE)</f>
        <v>#N/A</v>
      </c>
      <c r="Q21" s="340">
        <v>0</v>
      </c>
      <c r="R21" s="341">
        <f t="shared" si="2"/>
        <v>6.623148148148148E-3</v>
      </c>
    </row>
    <row r="22" spans="1:18" ht="14.4" x14ac:dyDescent="0.3">
      <c r="A22" s="361">
        <v>21</v>
      </c>
      <c r="B22" s="361" t="s">
        <v>210</v>
      </c>
      <c r="C22" s="362" t="s">
        <v>272</v>
      </c>
      <c r="D22" s="339">
        <f>VLOOKUP(C22,'NUR 1'!$C$2:$D$62,2,FALSE)</f>
        <v>1.1465277777777778E-3</v>
      </c>
      <c r="E22" s="339">
        <f>VLOOKUP(C22,'NUR 2'!$C$2:$D$62,2,FALSE)</f>
        <v>1.1355324074074074E-3</v>
      </c>
      <c r="F22" s="340">
        <v>0.70833333333333304</v>
      </c>
      <c r="G22" s="340">
        <v>0.70833333333333304</v>
      </c>
      <c r="H22" s="341">
        <f t="shared" si="0"/>
        <v>2.2820601851851851E-3</v>
      </c>
      <c r="I22" s="342">
        <f>VLOOKUP(C22,'NUR 1'!$C$2:$K$62,9,FALSE)</f>
        <v>150</v>
      </c>
      <c r="J22" s="337">
        <f>VLOOKUP(C22,'NUR 2'!$C$2:$K$62,9,FALSE)</f>
        <v>60</v>
      </c>
      <c r="K22" s="337">
        <v>0</v>
      </c>
      <c r="L22" s="337">
        <v>0</v>
      </c>
      <c r="M22" s="343">
        <f t="shared" si="1"/>
        <v>210</v>
      </c>
      <c r="N22" s="340">
        <f>VLOOKUP(C22,'NUR 1'!$C$2:$L$62,10,FALSE)</f>
        <v>3.5535879629629633E-3</v>
      </c>
      <c r="O22" s="340">
        <f>VLOOKUP(C22,'NUR 2'!$C$2:$L$62,10,FALSE)</f>
        <v>4.1666666666666666E-3</v>
      </c>
      <c r="P22" s="340">
        <v>0</v>
      </c>
      <c r="Q22" s="340">
        <v>0</v>
      </c>
      <c r="R22" s="341">
        <f t="shared" si="2"/>
        <v>7.7202546296296299E-3</v>
      </c>
    </row>
    <row r="23" spans="1:18" ht="14.4" x14ac:dyDescent="0.3">
      <c r="A23" s="361">
        <v>22</v>
      </c>
      <c r="B23" s="361" t="s">
        <v>194</v>
      </c>
      <c r="C23" s="362" t="s">
        <v>278</v>
      </c>
      <c r="D23" s="339">
        <f>VLOOKUP(C23,'NUR 1'!$C$2:$D$62,2,FALSE)</f>
        <v>5.4537037037037043E-4</v>
      </c>
      <c r="E23" s="339">
        <f>VLOOKUP(C23,'NUR 2'!$C$2:$D$62,2,FALSE)</f>
        <v>3.7106481481481479E-4</v>
      </c>
      <c r="F23" s="340">
        <v>1.95833333333325</v>
      </c>
      <c r="G23" s="340">
        <v>1.95833333333325</v>
      </c>
      <c r="H23" s="341">
        <f t="shared" si="0"/>
        <v>9.1643518518518528E-4</v>
      </c>
      <c r="I23" s="342">
        <f>VLOOKUP(C23,'NUR 1'!$C$2:$K$62,9,FALSE)</f>
        <v>60</v>
      </c>
      <c r="J23" s="337">
        <f>VLOOKUP(C23,'NUR 2'!$C$2:$K$62,9,FALSE)</f>
        <v>150</v>
      </c>
      <c r="K23" s="337">
        <v>0</v>
      </c>
      <c r="L23" s="337">
        <v>0</v>
      </c>
      <c r="M23" s="343">
        <f t="shared" si="1"/>
        <v>210</v>
      </c>
      <c r="N23" s="340">
        <f>VLOOKUP(C23,'NUR 1'!$C$2:$L$62,10,FALSE)</f>
        <v>4.1666666666666666E-3</v>
      </c>
      <c r="O23" s="340">
        <f>VLOOKUP(C23,'NUR 2'!$C$2:$L$62,10,FALSE)</f>
        <v>3.7216435185185187E-3</v>
      </c>
      <c r="P23" s="340">
        <v>0</v>
      </c>
      <c r="Q23" s="340">
        <v>0</v>
      </c>
      <c r="R23" s="341">
        <f t="shared" si="2"/>
        <v>7.8883101851851857E-3</v>
      </c>
    </row>
    <row r="24" spans="1:18" ht="14.4" x14ac:dyDescent="0.3">
      <c r="A24" s="361">
        <v>23</v>
      </c>
      <c r="B24" s="361" t="s">
        <v>234</v>
      </c>
      <c r="C24" s="362" t="s">
        <v>293</v>
      </c>
      <c r="D24" s="339">
        <f>VLOOKUP(C24,'NUR 1'!$C$2:$D$62,2,FALSE)</f>
        <v>1.1414351851851852E-3</v>
      </c>
      <c r="E24" s="339">
        <f>VLOOKUP(C24,'NUR 2'!$C$2:$D$62,2,FALSE)</f>
        <v>1.0723379629629631E-3</v>
      </c>
      <c r="F24" s="340">
        <v>1.9999999999999101</v>
      </c>
      <c r="G24" s="340">
        <v>1.9999999999999101</v>
      </c>
      <c r="H24" s="341">
        <f t="shared" si="0"/>
        <v>2.2137731481481483E-3</v>
      </c>
      <c r="I24" s="342">
        <f>VLOOKUP(C24,'NUR 1'!$C$2:$K$62,9,FALSE)</f>
        <v>60</v>
      </c>
      <c r="J24" s="337">
        <f>VLOOKUP(C24,'NUR 2'!$C$2:$K$62,9,FALSE)</f>
        <v>150</v>
      </c>
      <c r="K24" s="337">
        <v>0</v>
      </c>
      <c r="L24" s="337">
        <v>0</v>
      </c>
      <c r="M24" s="343">
        <f t="shared" si="1"/>
        <v>210</v>
      </c>
      <c r="N24" s="340">
        <f>VLOOKUP(C24,'NUR 1'!$C$2:$L$62,10,FALSE)</f>
        <v>4.1666666666666666E-3</v>
      </c>
      <c r="O24" s="340">
        <f>VLOOKUP(C24,'NUR 2'!$C$2:$L$62,10,FALSE)</f>
        <v>3.9405092592592591E-3</v>
      </c>
      <c r="P24" s="340">
        <v>0</v>
      </c>
      <c r="Q24" s="340">
        <v>0</v>
      </c>
      <c r="R24" s="341">
        <f t="shared" si="2"/>
        <v>8.1071759259259257E-3</v>
      </c>
    </row>
    <row r="25" spans="1:18" ht="14.4" x14ac:dyDescent="0.3">
      <c r="A25" s="361">
        <v>24</v>
      </c>
      <c r="B25" s="361" t="s">
        <v>39</v>
      </c>
      <c r="C25" s="363" t="s">
        <v>209</v>
      </c>
      <c r="D25" s="339">
        <f>VLOOKUP(C25,'NUR 1'!$C$2:$D$62,2,FALSE)</f>
        <v>2.8946759259259258E-4</v>
      </c>
      <c r="E25" s="339">
        <f>VLOOKUP(C25,'NUR 2'!$C$2:$D$62,2,FALSE)</f>
        <v>7.8854166666666667E-4</v>
      </c>
      <c r="F25" s="340">
        <v>1.1666666666666601</v>
      </c>
      <c r="G25" s="340">
        <v>1.1666666666666601</v>
      </c>
      <c r="H25" s="341">
        <f t="shared" si="0"/>
        <v>1.0780092592592592E-3</v>
      </c>
      <c r="I25" s="342">
        <f>VLOOKUP(C25,'NUR 1'!$C$2:$K$62,9,FALSE)</f>
        <v>90</v>
      </c>
      <c r="J25" s="337">
        <f>VLOOKUP(C25,'NUR 2'!$C$2:$K$62,9,FALSE)</f>
        <v>120</v>
      </c>
      <c r="K25" s="337">
        <v>0</v>
      </c>
      <c r="L25" s="337">
        <v>0</v>
      </c>
      <c r="M25" s="343">
        <f t="shared" si="1"/>
        <v>210</v>
      </c>
      <c r="N25" s="340">
        <f>VLOOKUP(C25,'NUR 1'!$C$2:$L$62,10,FALSE)</f>
        <v>4.1666666666666666E-3</v>
      </c>
      <c r="O25" s="340">
        <f>VLOOKUP(C25,'NUR 2'!$C$2:$L$62,10,FALSE)</f>
        <v>4.1666666666666666E-3</v>
      </c>
      <c r="P25" s="340">
        <v>0</v>
      </c>
      <c r="Q25" s="340">
        <v>0</v>
      </c>
      <c r="R25" s="341">
        <f t="shared" si="2"/>
        <v>8.3333333333333332E-3</v>
      </c>
    </row>
    <row r="26" spans="1:18" ht="14.4" x14ac:dyDescent="0.3">
      <c r="A26" s="361">
        <v>25</v>
      </c>
      <c r="B26" s="361" t="s">
        <v>39</v>
      </c>
      <c r="C26" s="362" t="s">
        <v>208</v>
      </c>
      <c r="D26" s="339">
        <f>VLOOKUP(C26,'NUR 1'!$C$2:$D$62,2,FALSE)</f>
        <v>6.2777777777777777E-4</v>
      </c>
      <c r="E26" s="339">
        <f>VLOOKUP(C26,'NUR 2'!$C$2:$D$62,2,FALSE)</f>
        <v>6.3310185185185192E-4</v>
      </c>
      <c r="F26" s="340">
        <v>1.37499999999999</v>
      </c>
      <c r="G26" s="340">
        <v>1.37499999999999</v>
      </c>
      <c r="H26" s="341">
        <f t="shared" si="0"/>
        <v>1.2608796296296296E-3</v>
      </c>
      <c r="I26" s="342">
        <f>VLOOKUP(C26,'NUR 1'!$C$2:$K$62,9,FALSE)</f>
        <v>90</v>
      </c>
      <c r="J26" s="337">
        <f>VLOOKUP(C26,'NUR 2'!$C$2:$K$62,9,FALSE)</f>
        <v>120</v>
      </c>
      <c r="K26" s="337">
        <v>0</v>
      </c>
      <c r="L26" s="337">
        <v>0</v>
      </c>
      <c r="M26" s="343">
        <f t="shared" si="1"/>
        <v>210</v>
      </c>
      <c r="N26" s="340">
        <f>VLOOKUP(C26,'NUR 1'!$C$2:$L$62,10,FALSE)</f>
        <v>4.1666666666666666E-3</v>
      </c>
      <c r="O26" s="340">
        <f>VLOOKUP(C26,'NUR 2'!$C$2:$L$62,10,FALSE)</f>
        <v>4.1666666666666666E-3</v>
      </c>
      <c r="P26" s="340">
        <v>0</v>
      </c>
      <c r="Q26" s="340">
        <v>0</v>
      </c>
      <c r="R26" s="341">
        <f t="shared" si="2"/>
        <v>8.3333333333333332E-3</v>
      </c>
    </row>
    <row r="27" spans="1:18" ht="14.4" x14ac:dyDescent="0.3">
      <c r="A27" s="361">
        <v>26</v>
      </c>
      <c r="B27" s="361" t="s">
        <v>95</v>
      </c>
      <c r="C27" s="362" t="s">
        <v>207</v>
      </c>
      <c r="D27" s="339">
        <f>VLOOKUP(C27,'NUR 1'!$C$2:$D$62,2,FALSE)</f>
        <v>5.7835648148148145E-4</v>
      </c>
      <c r="E27" s="339">
        <f>VLOOKUP(C27,'NUR 2'!$C$2:$D$62,2,FALSE)</f>
        <v>9.1087962962962954E-4</v>
      </c>
      <c r="F27" s="340">
        <v>1.2916666666666601</v>
      </c>
      <c r="G27" s="340">
        <v>1.2916666666666601</v>
      </c>
      <c r="H27" s="341">
        <f t="shared" si="0"/>
        <v>1.4892361111111109E-3</v>
      </c>
      <c r="I27" s="342">
        <f>VLOOKUP(C27,'NUR 1'!$C$2:$K$62,9,FALSE)</f>
        <v>90</v>
      </c>
      <c r="J27" s="337">
        <f>VLOOKUP(C27,'NUR 2'!$C$2:$K$62,9,FALSE)</f>
        <v>120</v>
      </c>
      <c r="K27" s="337">
        <v>0</v>
      </c>
      <c r="L27" s="337">
        <v>0</v>
      </c>
      <c r="M27" s="343">
        <f t="shared" si="1"/>
        <v>210</v>
      </c>
      <c r="N27" s="340">
        <f>VLOOKUP(C27,'NUR 1'!$C$2:$L$62,10,FALSE)</f>
        <v>4.1666666666666666E-3</v>
      </c>
      <c r="O27" s="340">
        <f>VLOOKUP(C27,'NUR 2'!$C$2:$L$62,10,FALSE)</f>
        <v>4.1666666666666666E-3</v>
      </c>
      <c r="P27" s="340">
        <v>0</v>
      </c>
      <c r="Q27" s="340">
        <v>0</v>
      </c>
      <c r="R27" s="341">
        <f t="shared" si="2"/>
        <v>8.3333333333333332E-3</v>
      </c>
    </row>
    <row r="28" spans="1:18" ht="14.4" x14ac:dyDescent="0.3">
      <c r="A28" s="361">
        <v>27</v>
      </c>
      <c r="B28" s="361" t="s">
        <v>210</v>
      </c>
      <c r="C28" s="362" t="s">
        <v>273</v>
      </c>
      <c r="D28" s="339">
        <f>VLOOKUP(C28,'NUR 1'!$C$2:$D$62,2,FALSE)</f>
        <v>1.0099537037037037E-3</v>
      </c>
      <c r="E28" s="339">
        <f>VLOOKUP(C28,'NUR 2'!$C$2:$D$62,2,FALSE)</f>
        <v>5.4803240740740745E-4</v>
      </c>
      <c r="F28" s="340">
        <v>1.5833333333333199</v>
      </c>
      <c r="G28" s="340">
        <v>1.5833333333333199</v>
      </c>
      <c r="H28" s="341">
        <f t="shared" si="0"/>
        <v>1.5579861111111111E-3</v>
      </c>
      <c r="I28" s="342">
        <f>VLOOKUP(C28,'NUR 1'!$C$2:$K$62,9,FALSE)</f>
        <v>90</v>
      </c>
      <c r="J28" s="337">
        <f>VLOOKUP(C28,'NUR 2'!$C$2:$K$62,9,FALSE)</f>
        <v>120</v>
      </c>
      <c r="K28" s="337">
        <v>0</v>
      </c>
      <c r="L28" s="337">
        <v>0</v>
      </c>
      <c r="M28" s="343">
        <f t="shared" si="1"/>
        <v>210</v>
      </c>
      <c r="N28" s="340">
        <f>VLOOKUP(C28,'NUR 1'!$C$2:$L$62,10,FALSE)</f>
        <v>4.1666666666666666E-3</v>
      </c>
      <c r="O28" s="340">
        <f>VLOOKUP(C28,'NUR 2'!$C$2:$L$62,10,FALSE)</f>
        <v>4.1666666666666666E-3</v>
      </c>
      <c r="P28" s="340">
        <v>0</v>
      </c>
      <c r="Q28" s="340">
        <v>0</v>
      </c>
      <c r="R28" s="341">
        <f t="shared" si="2"/>
        <v>8.3333333333333332E-3</v>
      </c>
    </row>
    <row r="29" spans="1:18" ht="14.4" x14ac:dyDescent="0.3">
      <c r="A29" s="361">
        <v>28</v>
      </c>
      <c r="B29" s="361" t="s">
        <v>311</v>
      </c>
      <c r="C29" s="362" t="s">
        <v>102</v>
      </c>
      <c r="D29" s="339">
        <f>VLOOKUP(C29,'NUR 1'!$C$2:$D$62,2,FALSE)</f>
        <v>1.2282407407407407E-3</v>
      </c>
      <c r="E29" s="339">
        <f>VLOOKUP(C29,'NUR 2'!$C$2:$D$62,2,FALSE)</f>
        <v>1.0462962962962963E-3</v>
      </c>
      <c r="F29" s="340">
        <v>1.70833333333329</v>
      </c>
      <c r="G29" s="340">
        <v>1.70833333333329</v>
      </c>
      <c r="H29" s="341">
        <f t="shared" si="0"/>
        <v>2.2745370370370367E-3</v>
      </c>
      <c r="I29" s="342">
        <f>VLOOKUP(C29,'NUR 1'!$C$2:$K$62,9,FALSE)</f>
        <v>90</v>
      </c>
      <c r="J29" s="337">
        <f>VLOOKUP(C29,'NUR 2'!$C$2:$K$62,9,FALSE)</f>
        <v>120</v>
      </c>
      <c r="K29" s="337">
        <v>0</v>
      </c>
      <c r="L29" s="337">
        <v>0</v>
      </c>
      <c r="M29" s="343">
        <f t="shared" si="1"/>
        <v>210</v>
      </c>
      <c r="N29" s="340">
        <f>VLOOKUP(C29,'NUR 1'!$C$2:$L$62,10,FALSE)</f>
        <v>4.1666666666666666E-3</v>
      </c>
      <c r="O29" s="340">
        <f>VLOOKUP(C29,'NUR 2'!$C$2:$L$62,10,FALSE)</f>
        <v>4.1666666666666666E-3</v>
      </c>
      <c r="P29" s="340">
        <v>0</v>
      </c>
      <c r="Q29" s="340">
        <v>0</v>
      </c>
      <c r="R29" s="341">
        <f t="shared" si="2"/>
        <v>8.3333333333333332E-3</v>
      </c>
    </row>
    <row r="30" spans="1:18" ht="14.4" x14ac:dyDescent="0.3">
      <c r="A30" s="361">
        <v>29</v>
      </c>
      <c r="B30" s="361" t="s">
        <v>198</v>
      </c>
      <c r="C30" s="362" t="s">
        <v>230</v>
      </c>
      <c r="D30" s="339">
        <f>VLOOKUP(C30,'NUR 1'!$C$2:$D$62,2,FALSE)</f>
        <v>8.1944444444444437E-4</v>
      </c>
      <c r="E30" s="339">
        <f>VLOOKUP(C30,'NUR 2'!$C$2:$D$62,2,FALSE)</f>
        <v>1.0942129629629631E-3</v>
      </c>
      <c r="F30" s="340">
        <v>1.83333333333327</v>
      </c>
      <c r="G30" s="340">
        <v>1.83333333333327</v>
      </c>
      <c r="H30" s="341">
        <f t="shared" si="0"/>
        <v>1.9136574074074073E-3</v>
      </c>
      <c r="I30" s="342">
        <f>VLOOKUP(C30,'NUR 1'!$C$2:$K$62,9,FALSE)</f>
        <v>80</v>
      </c>
      <c r="J30" s="337">
        <f>VLOOKUP(C30,'NUR 2'!$C$2:$K$62,9,FALSE)</f>
        <v>120</v>
      </c>
      <c r="K30" s="337">
        <v>0</v>
      </c>
      <c r="L30" s="337">
        <v>0</v>
      </c>
      <c r="M30" s="343">
        <f t="shared" si="1"/>
        <v>200</v>
      </c>
      <c r="N30" s="340">
        <f>VLOOKUP(C30,'NUR 1'!$C$2:$L$62,10,FALSE)</f>
        <v>4.1666666666666666E-3</v>
      </c>
      <c r="O30" s="340">
        <f>VLOOKUP(C30,'NUR 2'!$C$2:$L$62,10,FALSE)</f>
        <v>4.1666666666666666E-3</v>
      </c>
      <c r="P30" s="340">
        <v>0</v>
      </c>
      <c r="Q30" s="340">
        <v>0</v>
      </c>
      <c r="R30" s="341">
        <f t="shared" si="2"/>
        <v>8.3333333333333332E-3</v>
      </c>
    </row>
    <row r="31" spans="1:18" ht="14.4" x14ac:dyDescent="0.3">
      <c r="A31" s="361">
        <v>30</v>
      </c>
      <c r="B31" s="361" t="s">
        <v>383</v>
      </c>
      <c r="C31" s="362" t="s">
        <v>230</v>
      </c>
      <c r="D31" s="339">
        <f>VLOOKUP(C31,'NUR 1'!$C$2:$D$62,2,FALSE)</f>
        <v>8.1944444444444437E-4</v>
      </c>
      <c r="E31" s="339">
        <f>VLOOKUP(C31,'NUR 2'!$C$2:$D$62,2,FALSE)</f>
        <v>1.0942129629629631E-3</v>
      </c>
      <c r="F31" s="340">
        <v>2.1666666666665502</v>
      </c>
      <c r="G31" s="340">
        <v>2.1666666666665502</v>
      </c>
      <c r="H31" s="341">
        <f t="shared" si="0"/>
        <v>1.9136574074074073E-3</v>
      </c>
      <c r="I31" s="342">
        <f>VLOOKUP(C31,'NUR 1'!$C$2:$K$62,9,FALSE)</f>
        <v>80</v>
      </c>
      <c r="J31" s="337">
        <f>VLOOKUP(C31,'NUR 2'!$C$2:$K$62,9,FALSE)</f>
        <v>120</v>
      </c>
      <c r="K31" s="337">
        <v>0</v>
      </c>
      <c r="L31" s="337">
        <v>0</v>
      </c>
      <c r="M31" s="343">
        <f t="shared" si="1"/>
        <v>200</v>
      </c>
      <c r="N31" s="340">
        <f>VLOOKUP(C31,'NUR 1'!$C$2:$L$62,10,FALSE)</f>
        <v>4.1666666666666666E-3</v>
      </c>
      <c r="O31" s="340">
        <f>VLOOKUP(C31,'NUR 2'!$C$2:$L$62,10,FALSE)</f>
        <v>4.1666666666666666E-3</v>
      </c>
      <c r="P31" s="340">
        <v>0</v>
      </c>
      <c r="Q31" s="340">
        <v>0</v>
      </c>
      <c r="R31" s="341">
        <f t="shared" si="2"/>
        <v>8.3333333333333332E-3</v>
      </c>
    </row>
    <row r="32" spans="1:18" ht="14.4" x14ac:dyDescent="0.3">
      <c r="A32" s="361">
        <v>31</v>
      </c>
      <c r="B32" s="361" t="s">
        <v>211</v>
      </c>
      <c r="C32" s="362" t="s">
        <v>212</v>
      </c>
      <c r="D32" s="339">
        <f>VLOOKUP(C32,'NUR 1'!$C$2:$D$62,2,FALSE)</f>
        <v>3.6886574074074073E-4</v>
      </c>
      <c r="E32" s="339">
        <f>VLOOKUP(C32,'NUR 2'!$C$2:$D$62,2,FALSE)</f>
        <v>5.0347222222222221E-4</v>
      </c>
      <c r="F32" s="340">
        <v>0.29166666666666702</v>
      </c>
      <c r="G32" s="340">
        <v>0.29166666666666702</v>
      </c>
      <c r="H32" s="341">
        <f t="shared" si="0"/>
        <v>8.72337962962963E-4</v>
      </c>
      <c r="I32" s="342">
        <f>VLOOKUP(C32,'NUR 1'!$C$2:$K$62,9,FALSE)</f>
        <v>150</v>
      </c>
      <c r="J32" s="337">
        <f>VLOOKUP(C32,'NUR 2'!$C$2:$K$62,9,FALSE)</f>
        <v>30</v>
      </c>
      <c r="K32" s="337">
        <v>0</v>
      </c>
      <c r="L32" s="337">
        <v>0</v>
      </c>
      <c r="M32" s="343">
        <f t="shared" si="1"/>
        <v>180</v>
      </c>
      <c r="N32" s="340">
        <f>VLOOKUP(C32,'NUR 1'!$C$2:$L$62,10,FALSE)</f>
        <v>2.725578703703704E-3</v>
      </c>
      <c r="O32" s="340">
        <f>VLOOKUP(C32,'NUR 2'!$C$2:$L$62,10,FALSE)</f>
        <v>4.1666666666666666E-3</v>
      </c>
      <c r="P32" s="340">
        <v>0</v>
      </c>
      <c r="Q32" s="340">
        <v>0</v>
      </c>
      <c r="R32" s="341">
        <f t="shared" si="2"/>
        <v>6.8922453703703706E-3</v>
      </c>
    </row>
    <row r="33" spans="1:18" ht="14.4" x14ac:dyDescent="0.3">
      <c r="A33" s="361">
        <v>32</v>
      </c>
      <c r="B33" s="361" t="s">
        <v>363</v>
      </c>
      <c r="C33" s="362" t="s">
        <v>377</v>
      </c>
      <c r="D33" s="339">
        <f>VLOOKUP(C33,'NUR 1'!$C$2:$D$62,2,FALSE)</f>
        <v>3.4016203703703704E-4</v>
      </c>
      <c r="E33" s="339">
        <f>VLOOKUP(C33,'NUR 2'!$C$2:$D$62,2,FALSE)</f>
        <v>1.4915509259259259E-3</v>
      </c>
      <c r="F33" s="340">
        <v>0.58333333333333304</v>
      </c>
      <c r="G33" s="340">
        <v>0.58333333333333304</v>
      </c>
      <c r="H33" s="341">
        <f t="shared" si="0"/>
        <v>1.8317129629629629E-3</v>
      </c>
      <c r="I33" s="342">
        <f>VLOOKUP(C33,'NUR 1'!$C$2:$K$62,9,FALSE)</f>
        <v>150</v>
      </c>
      <c r="J33" s="337">
        <f>VLOOKUP(C33,'NUR 2'!$C$2:$K$62,9,FALSE)</f>
        <v>30</v>
      </c>
      <c r="K33" s="337">
        <v>0</v>
      </c>
      <c r="L33" s="337">
        <v>0</v>
      </c>
      <c r="M33" s="343">
        <f t="shared" si="1"/>
        <v>180</v>
      </c>
      <c r="N33" s="340">
        <f>VLOOKUP(C33,'NUR 1'!$C$2:$L$62,10,FALSE)</f>
        <v>3.2090277777777781E-3</v>
      </c>
      <c r="O33" s="340">
        <f>VLOOKUP(C33,'NUR 2'!$C$2:$L$62,10,FALSE)</f>
        <v>4.1666666666666666E-3</v>
      </c>
      <c r="P33" s="340">
        <v>0</v>
      </c>
      <c r="Q33" s="340">
        <v>0</v>
      </c>
      <c r="R33" s="341">
        <f t="shared" si="2"/>
        <v>7.3756944444444451E-3</v>
      </c>
    </row>
    <row r="34" spans="1:18" ht="14.4" x14ac:dyDescent="0.3">
      <c r="A34" s="361">
        <v>33</v>
      </c>
      <c r="B34" s="361" t="s">
        <v>198</v>
      </c>
      <c r="C34" s="362" t="s">
        <v>199</v>
      </c>
      <c r="D34" s="339">
        <f>VLOOKUP(C34,'NUR 1'!$C$2:$D$62,2,FALSE)</f>
        <v>2.3281249999999999E-3</v>
      </c>
      <c r="E34" s="339">
        <f>VLOOKUP(C34,'NUR 2'!$C$2:$D$62,2,FALSE)</f>
        <v>6.0393518518518522E-4</v>
      </c>
      <c r="F34" s="344"/>
      <c r="G34" s="345"/>
      <c r="H34" s="341">
        <f t="shared" ref="H34:H62" si="3">SUM(D34:E34)</f>
        <v>2.9320601851851851E-3</v>
      </c>
      <c r="I34" s="342">
        <f>VLOOKUP(C34,'NUR 1'!$C$2:$K$62,9,FALSE)</f>
        <v>30</v>
      </c>
      <c r="J34" s="337">
        <f>VLOOKUP(C34,'NUR 2'!$C$2:$K$62,9,FALSE)</f>
        <v>150</v>
      </c>
      <c r="K34" s="337">
        <v>0</v>
      </c>
      <c r="L34" s="337">
        <v>0</v>
      </c>
      <c r="M34" s="343">
        <f t="shared" ref="M34:M62" si="4">SUM(I34:J34)</f>
        <v>180</v>
      </c>
      <c r="N34" s="340">
        <f>VLOOKUP(C34,'NUR 1'!$C$2:$L$62,10,FALSE)</f>
        <v>4.1666666666666666E-3</v>
      </c>
      <c r="O34" s="340">
        <f>VLOOKUP(C34,'NUR 2'!$C$2:$L$62,10,FALSE)</f>
        <v>3.2981481481481486E-3</v>
      </c>
      <c r="P34" s="340">
        <v>0</v>
      </c>
      <c r="Q34" s="340">
        <v>0</v>
      </c>
      <c r="R34" s="341">
        <f t="shared" ref="R34:R62" si="5">SUM(N34:O34)</f>
        <v>7.4648148148148148E-3</v>
      </c>
    </row>
    <row r="35" spans="1:18" ht="14.4" x14ac:dyDescent="0.3">
      <c r="A35" s="361">
        <v>34</v>
      </c>
      <c r="B35" s="361" t="s">
        <v>227</v>
      </c>
      <c r="C35" s="362" t="s">
        <v>228</v>
      </c>
      <c r="D35" s="339">
        <f>VLOOKUP(C35,'NUR 1'!$C$2:$D$62,2,FALSE)</f>
        <v>7.6331018518518512E-4</v>
      </c>
      <c r="E35" s="339">
        <f>VLOOKUP(C35,'NUR 2'!$C$2:$D$62,2,FALSE)</f>
        <v>3.2766203703703706E-4</v>
      </c>
      <c r="F35" s="340">
        <v>2.2499999999998699</v>
      </c>
      <c r="G35" s="340">
        <v>2.2499999999998699</v>
      </c>
      <c r="H35" s="341">
        <f t="shared" si="3"/>
        <v>1.0909722222222221E-3</v>
      </c>
      <c r="I35" s="342">
        <f>VLOOKUP(C35,'NUR 1'!$C$2:$K$62,9,FALSE)</f>
        <v>30</v>
      </c>
      <c r="J35" s="337">
        <f>VLOOKUP(C35,'NUR 2'!$C$2:$K$62,9,FALSE)</f>
        <v>150</v>
      </c>
      <c r="K35" s="337">
        <v>0</v>
      </c>
      <c r="L35" s="337">
        <v>0</v>
      </c>
      <c r="M35" s="343">
        <f t="shared" si="4"/>
        <v>180</v>
      </c>
      <c r="N35" s="340">
        <f>VLOOKUP(C35,'NUR 1'!$C$2:$L$62,10,FALSE)</f>
        <v>4.1666666666666666E-3</v>
      </c>
      <c r="O35" s="340">
        <f>VLOOKUP(C35,'NUR 2'!$C$2:$L$62,10,FALSE)</f>
        <v>3.5528935185185182E-3</v>
      </c>
      <c r="P35" s="340">
        <v>0</v>
      </c>
      <c r="Q35" s="340">
        <v>0</v>
      </c>
      <c r="R35" s="341">
        <f t="shared" si="5"/>
        <v>7.7195601851851852E-3</v>
      </c>
    </row>
    <row r="36" spans="1:18" ht="14.4" x14ac:dyDescent="0.3">
      <c r="A36" s="361">
        <v>35</v>
      </c>
      <c r="B36" s="361" t="s">
        <v>150</v>
      </c>
      <c r="C36" s="362" t="s">
        <v>343</v>
      </c>
      <c r="D36" s="339">
        <f>VLOOKUP(C36,'NUR 1'!$C$2:$D$62,2,FALSE)</f>
        <v>9.3495370370370379E-4</v>
      </c>
      <c r="E36" s="339">
        <f>VLOOKUP(C36,'NUR 2'!$C$2:$D$62,2,FALSE)</f>
        <v>8.2546296296296306E-4</v>
      </c>
      <c r="F36" s="340">
        <v>0.75</v>
      </c>
      <c r="G36" s="340">
        <v>0.75</v>
      </c>
      <c r="H36" s="341">
        <f t="shared" si="3"/>
        <v>1.7604166666666669E-3</v>
      </c>
      <c r="I36" s="342">
        <f>VLOOKUP(C36,'NUR 1'!$C$2:$K$62,9,FALSE)</f>
        <v>150</v>
      </c>
      <c r="J36" s="337">
        <f>VLOOKUP(C36,'NUR 2'!$C$2:$K$62,9,FALSE)</f>
        <v>30</v>
      </c>
      <c r="K36" s="337">
        <v>0</v>
      </c>
      <c r="L36" s="337">
        <v>0</v>
      </c>
      <c r="M36" s="343">
        <f t="shared" si="4"/>
        <v>180</v>
      </c>
      <c r="N36" s="340">
        <f>VLOOKUP(C36,'NUR 1'!$C$2:$L$62,10,FALSE)</f>
        <v>3.6942129629629629E-3</v>
      </c>
      <c r="O36" s="340">
        <f>VLOOKUP(C36,'NUR 2'!$C$2:$L$62,10,FALSE)</f>
        <v>4.1666666666666666E-3</v>
      </c>
      <c r="P36" s="340">
        <v>0</v>
      </c>
      <c r="Q36" s="340">
        <v>0</v>
      </c>
      <c r="R36" s="341">
        <f t="shared" si="5"/>
        <v>7.8608796296296291E-3</v>
      </c>
    </row>
    <row r="37" spans="1:18" ht="14.4" x14ac:dyDescent="0.3">
      <c r="A37" s="361">
        <v>36</v>
      </c>
      <c r="B37" s="361" t="s">
        <v>419</v>
      </c>
      <c r="C37" s="362" t="s">
        <v>165</v>
      </c>
      <c r="D37" s="339">
        <f>VLOOKUP(C37,'NUR 1'!$C$2:$D$62,2,FALSE)</f>
        <v>3.2673611111111114E-4</v>
      </c>
      <c r="E37" s="339">
        <f>VLOOKUP(C37,'NUR 2'!$C$2:$D$62,2,FALSE)</f>
        <v>7.4039351851851859E-4</v>
      </c>
      <c r="F37" s="340">
        <v>0.79166666666666696</v>
      </c>
      <c r="G37" s="340">
        <v>0.79166666666666696</v>
      </c>
      <c r="H37" s="341">
        <f t="shared" si="3"/>
        <v>1.0671296296296297E-3</v>
      </c>
      <c r="I37" s="342">
        <f>VLOOKUP(C37,'NUR 1'!$C$2:$K$62,9,FALSE)</f>
        <v>150</v>
      </c>
      <c r="J37" s="337">
        <f>VLOOKUP(C37,'NUR 2'!$C$2:$K$62,9,FALSE)</f>
        <v>30</v>
      </c>
      <c r="K37" s="337">
        <v>0</v>
      </c>
      <c r="L37" s="337">
        <v>0</v>
      </c>
      <c r="M37" s="343">
        <f t="shared" si="4"/>
        <v>180</v>
      </c>
      <c r="N37" s="340">
        <f>VLOOKUP(C37,'NUR 1'!$C$2:$L$62,10,FALSE)</f>
        <v>3.7027777777777775E-3</v>
      </c>
      <c r="O37" s="340">
        <f>VLOOKUP(C37,'NUR 2'!$C$2:$L$62,10,FALSE)</f>
        <v>4.1666666666666666E-3</v>
      </c>
      <c r="P37" s="340">
        <v>0</v>
      </c>
      <c r="Q37" s="340">
        <v>0</v>
      </c>
      <c r="R37" s="341">
        <f t="shared" si="5"/>
        <v>7.8694444444444445E-3</v>
      </c>
    </row>
    <row r="38" spans="1:18" ht="14.4" x14ac:dyDescent="0.3">
      <c r="A38" s="361">
        <v>37</v>
      </c>
      <c r="B38" s="361" t="s">
        <v>44</v>
      </c>
      <c r="C38" s="362" t="s">
        <v>214</v>
      </c>
      <c r="D38" s="339">
        <f>VLOOKUP(C38,'NUR 1'!$C$2:$D$62,2,FALSE)</f>
        <v>3.6134259259259257E-4</v>
      </c>
      <c r="E38" s="339">
        <f>VLOOKUP(C38,'NUR 2'!$C$2:$D$62,2,FALSE)</f>
        <v>6.0092592592592598E-4</v>
      </c>
      <c r="F38" s="340">
        <v>1.24999999999999</v>
      </c>
      <c r="G38" s="340">
        <v>1.24999999999999</v>
      </c>
      <c r="H38" s="341">
        <f t="shared" si="3"/>
        <v>9.6226851851851855E-4</v>
      </c>
      <c r="I38" s="342">
        <f>VLOOKUP(C38,'NUR 1'!$C$2:$K$62,9,FALSE)</f>
        <v>90</v>
      </c>
      <c r="J38" s="337">
        <f>VLOOKUP(C38,'NUR 2'!$C$2:$K$62,9,FALSE)</f>
        <v>90</v>
      </c>
      <c r="K38" s="337">
        <v>0</v>
      </c>
      <c r="L38" s="337">
        <v>0</v>
      </c>
      <c r="M38" s="343">
        <f t="shared" si="4"/>
        <v>180</v>
      </c>
      <c r="N38" s="340">
        <f>VLOOKUP(C38,'NUR 1'!$C$2:$L$62,10,FALSE)</f>
        <v>4.1666666666666666E-3</v>
      </c>
      <c r="O38" s="340">
        <f>VLOOKUP(C38,'NUR 2'!$C$2:$L$62,10,FALSE)</f>
        <v>4.1666666666666666E-3</v>
      </c>
      <c r="P38" s="340">
        <v>0</v>
      </c>
      <c r="Q38" s="340">
        <v>0</v>
      </c>
      <c r="R38" s="341">
        <f t="shared" si="5"/>
        <v>8.3333333333333332E-3</v>
      </c>
    </row>
    <row r="39" spans="1:18" ht="14.4" x14ac:dyDescent="0.3">
      <c r="A39" s="361">
        <v>38</v>
      </c>
      <c r="B39" s="361" t="s">
        <v>210</v>
      </c>
      <c r="C39" s="362" t="s">
        <v>274</v>
      </c>
      <c r="D39" s="339">
        <f>VLOOKUP(C39,'NUR 1'!$C$2:$D$62,2,FALSE)</f>
        <v>6.1863425925925931E-4</v>
      </c>
      <c r="E39" s="339">
        <f>VLOOKUP(C39,'NUR 2'!$C$2:$D$62,2,FALSE)</f>
        <v>5.4212962962962971E-4</v>
      </c>
      <c r="F39" s="340">
        <v>1.3333333333333199</v>
      </c>
      <c r="G39" s="340">
        <v>1.3333333333333199</v>
      </c>
      <c r="H39" s="341">
        <f t="shared" si="3"/>
        <v>1.1607638888888891E-3</v>
      </c>
      <c r="I39" s="342">
        <f>VLOOKUP(C39,'NUR 1'!$C$2:$K$62,9,FALSE)</f>
        <v>90</v>
      </c>
      <c r="J39" s="337">
        <f>VLOOKUP(C39,'NUR 2'!$C$2:$K$62,9,FALSE)</f>
        <v>90</v>
      </c>
      <c r="K39" s="337">
        <v>0</v>
      </c>
      <c r="L39" s="337">
        <v>0</v>
      </c>
      <c r="M39" s="343">
        <f t="shared" si="4"/>
        <v>180</v>
      </c>
      <c r="N39" s="340">
        <f>VLOOKUP(C39,'NUR 1'!$C$2:$L$62,10,FALSE)</f>
        <v>4.1666666666666666E-3</v>
      </c>
      <c r="O39" s="340">
        <f>VLOOKUP(C39,'NUR 2'!$C$2:$L$62,10,FALSE)</f>
        <v>4.1666666666666666E-3</v>
      </c>
      <c r="P39" s="340">
        <v>0</v>
      </c>
      <c r="Q39" s="340">
        <v>0</v>
      </c>
      <c r="R39" s="341">
        <f t="shared" si="5"/>
        <v>8.3333333333333332E-3</v>
      </c>
    </row>
    <row r="40" spans="1:18" ht="14.4" x14ac:dyDescent="0.3">
      <c r="A40" s="361">
        <v>39</v>
      </c>
      <c r="B40" s="361" t="s">
        <v>203</v>
      </c>
      <c r="C40" s="362" t="s">
        <v>289</v>
      </c>
      <c r="D40" s="339">
        <f>VLOOKUP(C40,'NUR 1'!$C$2:$D$62,2,FALSE)</f>
        <v>1.010763888888889E-3</v>
      </c>
      <c r="E40" s="339">
        <f>VLOOKUP(C40,'NUR 2'!$C$2:$D$62,2,FALSE)</f>
        <v>1.8182870370370369E-3</v>
      </c>
      <c r="F40" s="340">
        <v>1.62499999999999</v>
      </c>
      <c r="G40" s="340">
        <v>1.62499999999999</v>
      </c>
      <c r="H40" s="341">
        <f t="shared" si="3"/>
        <v>2.8290509259259258E-3</v>
      </c>
      <c r="I40" s="342">
        <f>VLOOKUP(C40,'NUR 1'!$C$2:$K$62,9,FALSE)</f>
        <v>90</v>
      </c>
      <c r="J40" s="337">
        <f>VLOOKUP(C40,'NUR 2'!$C$2:$K$62,9,FALSE)</f>
        <v>90</v>
      </c>
      <c r="K40" s="337">
        <v>0</v>
      </c>
      <c r="L40" s="337">
        <v>0</v>
      </c>
      <c r="M40" s="343">
        <f t="shared" si="4"/>
        <v>180</v>
      </c>
      <c r="N40" s="340">
        <f>VLOOKUP(C40,'NUR 1'!$C$2:$L$62,10,FALSE)</f>
        <v>4.1666666666666666E-3</v>
      </c>
      <c r="O40" s="340">
        <f>VLOOKUP(C40,'NUR 2'!$C$2:$L$62,10,FALSE)</f>
        <v>4.1666666666666666E-3</v>
      </c>
      <c r="P40" s="340">
        <v>0</v>
      </c>
      <c r="Q40" s="340">
        <v>0</v>
      </c>
      <c r="R40" s="341">
        <f t="shared" si="5"/>
        <v>8.3333333333333332E-3</v>
      </c>
    </row>
    <row r="41" spans="1:18" ht="14.4" x14ac:dyDescent="0.3">
      <c r="A41" s="361">
        <v>40</v>
      </c>
      <c r="B41" s="361" t="s">
        <v>234</v>
      </c>
      <c r="C41" s="362" t="s">
        <v>33</v>
      </c>
      <c r="D41" s="339">
        <f>VLOOKUP(C41,'NUR 1'!$C$2:$D$62,2,FALSE)</f>
        <v>2.2318287037037038E-3</v>
      </c>
      <c r="E41" s="339">
        <f>VLOOKUP(C41,'NUR 2'!$C$2:$D$62,2,FALSE)</f>
        <v>1.0060185185185187E-3</v>
      </c>
      <c r="F41" s="340">
        <v>1.7916666666666099</v>
      </c>
      <c r="G41" s="340">
        <v>1.7916666666666099</v>
      </c>
      <c r="H41" s="341">
        <f t="shared" si="3"/>
        <v>3.2378472222222227E-3</v>
      </c>
      <c r="I41" s="342">
        <f>VLOOKUP(C41,'NUR 1'!$C$2:$K$62,9,FALSE)</f>
        <v>90</v>
      </c>
      <c r="J41" s="337">
        <f>VLOOKUP(C41,'NUR 2'!$C$2:$K$62,9,FALSE)</f>
        <v>90</v>
      </c>
      <c r="K41" s="337">
        <v>0</v>
      </c>
      <c r="L41" s="337">
        <v>0</v>
      </c>
      <c r="M41" s="343">
        <f t="shared" si="4"/>
        <v>180</v>
      </c>
      <c r="N41" s="340">
        <f>VLOOKUP(C41,'NUR 1'!$C$2:$L$62,10,FALSE)</f>
        <v>4.1666666666666666E-3</v>
      </c>
      <c r="O41" s="340">
        <f>VLOOKUP(C41,'NUR 2'!$C$2:$L$62,10,FALSE)</f>
        <v>4.1666666666666666E-3</v>
      </c>
      <c r="P41" s="340">
        <v>0</v>
      </c>
      <c r="Q41" s="340">
        <v>0</v>
      </c>
      <c r="R41" s="341">
        <f t="shared" si="5"/>
        <v>8.3333333333333332E-3</v>
      </c>
    </row>
    <row r="42" spans="1:18" ht="14.4" x14ac:dyDescent="0.3">
      <c r="A42" s="361">
        <v>41</v>
      </c>
      <c r="B42" s="361" t="s">
        <v>150</v>
      </c>
      <c r="C42" s="362" t="s">
        <v>344</v>
      </c>
      <c r="D42" s="339">
        <f>VLOOKUP(C42,'NUR 1'!$C$2:$D$62,2,FALSE)</f>
        <v>2.421412037037037E-3</v>
      </c>
      <c r="E42" s="339">
        <f>VLOOKUP(C42,'NUR 2'!$C$2:$D$62,2,FALSE)</f>
        <v>1.2032407407407408E-3</v>
      </c>
      <c r="F42" s="340">
        <v>2.1249999999998899</v>
      </c>
      <c r="G42" s="340">
        <v>2.1249999999998899</v>
      </c>
      <c r="H42" s="341">
        <f t="shared" si="3"/>
        <v>3.6246527777777779E-3</v>
      </c>
      <c r="I42" s="342">
        <f>VLOOKUP(C42,'NUR 1'!$C$2:$K$62,9,FALSE)</f>
        <v>60</v>
      </c>
      <c r="J42" s="337">
        <f>VLOOKUP(C42,'NUR 2'!$C$2:$K$62,9,FALSE)</f>
        <v>120</v>
      </c>
      <c r="K42" s="337">
        <v>0</v>
      </c>
      <c r="L42" s="337">
        <v>0</v>
      </c>
      <c r="M42" s="343">
        <f t="shared" si="4"/>
        <v>180</v>
      </c>
      <c r="N42" s="340">
        <f>VLOOKUP(C42,'NUR 1'!$C$2:$L$62,10,FALSE)</f>
        <v>4.1666666666666666E-3</v>
      </c>
      <c r="O42" s="340">
        <f>VLOOKUP(C42,'NUR 2'!$C$2:$L$62,10,FALSE)</f>
        <v>4.1666666666666666E-3</v>
      </c>
      <c r="P42" s="340">
        <v>0</v>
      </c>
      <c r="Q42" s="340">
        <v>0</v>
      </c>
      <c r="R42" s="341">
        <f t="shared" si="5"/>
        <v>8.3333333333333332E-3</v>
      </c>
    </row>
    <row r="43" spans="1:18" ht="14.4" x14ac:dyDescent="0.3">
      <c r="A43" s="361">
        <v>42</v>
      </c>
      <c r="B43" s="361" t="s">
        <v>118</v>
      </c>
      <c r="C43" s="362" t="s">
        <v>369</v>
      </c>
      <c r="D43" s="339">
        <f>VLOOKUP(C43,'NUR 1'!$C$2:$D$62,2,FALSE)</f>
        <v>5.6342592592592588E-4</v>
      </c>
      <c r="E43" s="339">
        <f>VLOOKUP(C43,'NUR 2'!$C$2:$D$62,2,FALSE)</f>
        <v>4.1666666666666666E-3</v>
      </c>
      <c r="F43" s="340">
        <v>0.375</v>
      </c>
      <c r="G43" s="340">
        <v>0.375</v>
      </c>
      <c r="H43" s="341">
        <f t="shared" si="3"/>
        <v>4.7300925925925922E-3</v>
      </c>
      <c r="I43" s="342">
        <f>VLOOKUP(C43,'NUR 1'!$C$2:$K$62,9,FALSE)</f>
        <v>150</v>
      </c>
      <c r="J43" s="337">
        <f>VLOOKUP(C43,'NUR 2'!$C$2:$K$62,9,FALSE)</f>
        <v>0</v>
      </c>
      <c r="K43" s="337">
        <v>0</v>
      </c>
      <c r="L43" s="337">
        <v>0</v>
      </c>
      <c r="M43" s="343">
        <f t="shared" si="4"/>
        <v>150</v>
      </c>
      <c r="N43" s="340">
        <f>VLOOKUP(C43,'NUR 1'!$C$2:$L$62,10,FALSE)</f>
        <v>2.8222222222222225E-3</v>
      </c>
      <c r="O43" s="340">
        <f>VLOOKUP(C43,'NUR 2'!$C$2:$L$62,10,FALSE)</f>
        <v>4.1666666666666666E-3</v>
      </c>
      <c r="P43" s="340">
        <v>0</v>
      </c>
      <c r="Q43" s="340">
        <v>0</v>
      </c>
      <c r="R43" s="341">
        <f t="shared" si="5"/>
        <v>6.9888888888888891E-3</v>
      </c>
    </row>
    <row r="44" spans="1:18" ht="14.4" x14ac:dyDescent="0.3">
      <c r="A44" s="361">
        <v>43</v>
      </c>
      <c r="B44" s="361" t="s">
        <v>197</v>
      </c>
      <c r="C44" s="362" t="s">
        <v>243</v>
      </c>
      <c r="D44" s="339">
        <f>VLOOKUP(C44,'NUR 1'!$C$2:$D$62,2,FALSE)</f>
        <v>3.9768518518518516E-4</v>
      </c>
      <c r="E44" s="339">
        <f>VLOOKUP(C44,'NUR 2'!$C$2:$D$62,2,FALSE)</f>
        <v>4.1666666666666666E-3</v>
      </c>
      <c r="F44" s="340">
        <v>0.54166666666666696</v>
      </c>
      <c r="G44" s="340">
        <v>0.54166666666666696</v>
      </c>
      <c r="H44" s="341">
        <f t="shared" si="3"/>
        <v>4.5643518518518516E-3</v>
      </c>
      <c r="I44" s="342">
        <f>VLOOKUP(C44,'NUR 1'!$C$2:$K$62,9,FALSE)</f>
        <v>150</v>
      </c>
      <c r="J44" s="337">
        <f>VLOOKUP(C44,'NUR 2'!$C$2:$K$62,9,FALSE)</f>
        <v>0</v>
      </c>
      <c r="K44" s="337">
        <v>0</v>
      </c>
      <c r="L44" s="337">
        <v>0</v>
      </c>
      <c r="M44" s="343">
        <f t="shared" si="4"/>
        <v>150</v>
      </c>
      <c r="N44" s="340">
        <f>VLOOKUP(C44,'NUR 1'!$C$2:$L$62,10,FALSE)</f>
        <v>3.073842592592592E-3</v>
      </c>
      <c r="O44" s="340">
        <f>VLOOKUP(C44,'NUR 2'!$C$2:$L$62,10,FALSE)</f>
        <v>4.1666666666666666E-3</v>
      </c>
      <c r="P44" s="340">
        <v>0</v>
      </c>
      <c r="Q44" s="340">
        <v>0</v>
      </c>
      <c r="R44" s="341">
        <f t="shared" si="5"/>
        <v>7.240509259259259E-3</v>
      </c>
    </row>
    <row r="45" spans="1:18" ht="14.4" x14ac:dyDescent="0.3">
      <c r="A45" s="361">
        <v>44</v>
      </c>
      <c r="B45" s="361" t="s">
        <v>227</v>
      </c>
      <c r="C45" s="362" t="s">
        <v>386</v>
      </c>
      <c r="D45" s="339">
        <f>VLOOKUP(C45,'NUR 1'!$C$2:$D$62,2,FALSE)</f>
        <v>3.2534722222222221E-4</v>
      </c>
      <c r="E45" s="339">
        <f>VLOOKUP(C45,'NUR 2'!$C$2:$D$62,2,FALSE)</f>
        <v>1.010763888888889E-3</v>
      </c>
      <c r="F45" s="340">
        <v>1.2083333333333299</v>
      </c>
      <c r="G45" s="340">
        <v>1.2083333333333299</v>
      </c>
      <c r="H45" s="341">
        <f t="shared" si="3"/>
        <v>1.3361111111111113E-3</v>
      </c>
      <c r="I45" s="342">
        <f>VLOOKUP(C45,'NUR 1'!$C$2:$K$62,9,FALSE)</f>
        <v>90</v>
      </c>
      <c r="J45" s="337">
        <f>VLOOKUP(C45,'NUR 2'!$C$2:$K$62,9,FALSE)</f>
        <v>60</v>
      </c>
      <c r="K45" s="337">
        <v>0</v>
      </c>
      <c r="L45" s="337">
        <v>0</v>
      </c>
      <c r="M45" s="343">
        <f t="shared" si="4"/>
        <v>150</v>
      </c>
      <c r="N45" s="340">
        <f>VLOOKUP(C45,'NUR 1'!$C$2:$L$62,10,FALSE)</f>
        <v>4.1666666666666666E-3</v>
      </c>
      <c r="O45" s="340">
        <f>VLOOKUP(C45,'NUR 2'!$C$2:$L$62,10,FALSE)</f>
        <v>4.1666666666666666E-3</v>
      </c>
      <c r="P45" s="340">
        <v>0</v>
      </c>
      <c r="Q45" s="340">
        <v>0</v>
      </c>
      <c r="R45" s="341">
        <f t="shared" si="5"/>
        <v>8.3333333333333332E-3</v>
      </c>
    </row>
    <row r="46" spans="1:18" ht="14.4" x14ac:dyDescent="0.3">
      <c r="A46" s="361">
        <v>45</v>
      </c>
      <c r="B46" s="361" t="s">
        <v>150</v>
      </c>
      <c r="C46" s="362" t="s">
        <v>381</v>
      </c>
      <c r="D46" s="339">
        <f>VLOOKUP(C46,'NUR 1'!$C$2:$D$62,2,FALSE)</f>
        <v>1.2271990740740741E-3</v>
      </c>
      <c r="E46" s="339">
        <f>VLOOKUP(C46,'NUR 2'!$C$2:$D$62,2,FALSE)</f>
        <v>5.2870370370370365E-4</v>
      </c>
      <c r="F46" s="340">
        <v>1.6666666666666301</v>
      </c>
      <c r="G46" s="340">
        <v>1.6666666666666301</v>
      </c>
      <c r="H46" s="341">
        <f t="shared" si="3"/>
        <v>1.7559027777777777E-3</v>
      </c>
      <c r="I46" s="342">
        <f>VLOOKUP(C46,'NUR 1'!$C$2:$K$62,9,FALSE)</f>
        <v>90</v>
      </c>
      <c r="J46" s="337">
        <f>VLOOKUP(C46,'NUR 2'!$C$2:$K$62,9,FALSE)</f>
        <v>60</v>
      </c>
      <c r="K46" s="337">
        <v>0</v>
      </c>
      <c r="L46" s="337">
        <v>0</v>
      </c>
      <c r="M46" s="343">
        <f t="shared" si="4"/>
        <v>150</v>
      </c>
      <c r="N46" s="340">
        <f>VLOOKUP(C46,'NUR 1'!$C$2:$L$62,10,FALSE)</f>
        <v>4.1666666666666666E-3</v>
      </c>
      <c r="O46" s="340">
        <f>VLOOKUP(C46,'NUR 2'!$C$2:$L$62,10,FALSE)</f>
        <v>4.1666666666666666E-3</v>
      </c>
      <c r="P46" s="340">
        <v>0</v>
      </c>
      <c r="Q46" s="340">
        <v>0</v>
      </c>
      <c r="R46" s="341">
        <f t="shared" si="5"/>
        <v>8.3333333333333332E-3</v>
      </c>
    </row>
    <row r="47" spans="1:18" ht="14.4" x14ac:dyDescent="0.3">
      <c r="A47" s="361">
        <v>46</v>
      </c>
      <c r="B47" s="361" t="s">
        <v>234</v>
      </c>
      <c r="C47" s="362" t="s">
        <v>411</v>
      </c>
      <c r="D47" s="339">
        <f>VLOOKUP(C47,'NUR 1'!$C$2:$D$62,2,FALSE)</f>
        <v>1.3413194444444445E-3</v>
      </c>
      <c r="E47" s="339">
        <f>VLOOKUP(C47,'NUR 2'!$C$2:$D$62,2,FALSE)</f>
        <v>1.132638888888889E-3</v>
      </c>
      <c r="F47" s="340">
        <v>2.33333333333319</v>
      </c>
      <c r="G47" s="340">
        <v>2.33333333333319</v>
      </c>
      <c r="H47" s="341">
        <f t="shared" si="3"/>
        <v>2.4739583333333332E-3</v>
      </c>
      <c r="I47" s="342">
        <f>VLOOKUP(C47,'NUR 1'!$C$2:$K$62,9,FALSE)</f>
        <v>30</v>
      </c>
      <c r="J47" s="337">
        <f>VLOOKUP(C47,'NUR 2'!$C$2:$K$62,9,FALSE)</f>
        <v>120</v>
      </c>
      <c r="K47" s="337">
        <v>0</v>
      </c>
      <c r="L47" s="337">
        <v>0</v>
      </c>
      <c r="M47" s="343">
        <f t="shared" si="4"/>
        <v>150</v>
      </c>
      <c r="N47" s="340">
        <f>VLOOKUP(C47,'NUR 1'!$C$2:$L$62,10,FALSE)</f>
        <v>4.1666666666666666E-3</v>
      </c>
      <c r="O47" s="340">
        <f>VLOOKUP(C47,'NUR 2'!$C$2:$L$62,10,FALSE)</f>
        <v>4.1666666666666666E-3</v>
      </c>
      <c r="P47" s="340">
        <v>0</v>
      </c>
      <c r="Q47" s="340">
        <v>0</v>
      </c>
      <c r="R47" s="341">
        <f t="shared" si="5"/>
        <v>8.3333333333333332E-3</v>
      </c>
    </row>
    <row r="48" spans="1:18" ht="14.4" x14ac:dyDescent="0.3">
      <c r="A48" s="361">
        <v>47</v>
      </c>
      <c r="B48" s="361" t="s">
        <v>203</v>
      </c>
      <c r="C48" s="362" t="s">
        <v>290</v>
      </c>
      <c r="D48" s="339">
        <f>VLOOKUP(C48,'NUR 1'!$C$2:$D$62,2,FALSE)</f>
        <v>8.5729166666666668E-4</v>
      </c>
      <c r="E48" s="339">
        <f>VLOOKUP(C48,'NUR 2'!$C$2:$D$62,2,FALSE)</f>
        <v>1.9607638888888891E-3</v>
      </c>
      <c r="F48" s="340">
        <v>1.49999999999999</v>
      </c>
      <c r="G48" s="340">
        <v>1.49999999999999</v>
      </c>
      <c r="H48" s="341">
        <f t="shared" si="3"/>
        <v>2.8180555555555559E-3</v>
      </c>
      <c r="I48" s="342">
        <f>VLOOKUP(C48,'NUR 1'!$C$2:$K$62,9,FALSE)</f>
        <v>90</v>
      </c>
      <c r="J48" s="337">
        <f>VLOOKUP(C48,'NUR 2'!$C$2:$K$62,9,FALSE)</f>
        <v>60</v>
      </c>
      <c r="K48" s="337">
        <v>0</v>
      </c>
      <c r="L48" s="337">
        <v>0</v>
      </c>
      <c r="M48" s="343">
        <f t="shared" si="4"/>
        <v>150</v>
      </c>
      <c r="N48" s="340">
        <f>VLOOKUP(C48,'NUR 1'!$C$2:$L$62,10,FALSE)</f>
        <v>4.1666666666666666E-3</v>
      </c>
      <c r="O48" s="340">
        <f>VLOOKUP(C48,'NUR 2'!$C$2:$L$62,10,FALSE)</f>
        <v>4.1666666666666666E-3</v>
      </c>
      <c r="P48" s="340">
        <v>0</v>
      </c>
      <c r="Q48" s="340">
        <v>0</v>
      </c>
      <c r="R48" s="341">
        <f t="shared" si="5"/>
        <v>8.3333333333333332E-3</v>
      </c>
    </row>
    <row r="49" spans="1:18" ht="14.4" x14ac:dyDescent="0.3">
      <c r="A49" s="361">
        <v>48</v>
      </c>
      <c r="B49" s="361" t="s">
        <v>50</v>
      </c>
      <c r="C49" s="362" t="s">
        <v>225</v>
      </c>
      <c r="D49" s="339">
        <f>VLOOKUP(C49,'NUR 1'!$C$2:$D$62,2,FALSE)</f>
        <v>5.8900462962962954E-4</v>
      </c>
      <c r="E49" s="339">
        <f>VLOOKUP(C49,'NUR 2'!$C$2:$D$62,2,FALSE)</f>
        <v>1.2484953703703703E-3</v>
      </c>
      <c r="F49" s="340">
        <v>1.12499999999999</v>
      </c>
      <c r="G49" s="340">
        <v>1.12499999999999</v>
      </c>
      <c r="H49" s="341">
        <f t="shared" si="3"/>
        <v>1.8374999999999997E-3</v>
      </c>
      <c r="I49" s="342">
        <f>VLOOKUP(C49,'NUR 1'!$C$2:$K$62,9,FALSE)</f>
        <v>100</v>
      </c>
      <c r="J49" s="337">
        <f>VLOOKUP(C49,'NUR 2'!$C$2:$K$62,9,FALSE)</f>
        <v>30</v>
      </c>
      <c r="K49" s="337">
        <v>0</v>
      </c>
      <c r="L49" s="337">
        <v>0</v>
      </c>
      <c r="M49" s="343">
        <f t="shared" si="4"/>
        <v>130</v>
      </c>
      <c r="N49" s="340">
        <f>VLOOKUP(C49,'NUR 1'!$C$2:$L$62,10,FALSE)</f>
        <v>4.1666666666666666E-3</v>
      </c>
      <c r="O49" s="340">
        <f>VLOOKUP(C49,'NUR 2'!$C$2:$L$62,10,FALSE)</f>
        <v>4.1666666666666666E-3</v>
      </c>
      <c r="P49" s="340">
        <v>0</v>
      </c>
      <c r="Q49" s="340">
        <v>0</v>
      </c>
      <c r="R49" s="341">
        <f t="shared" si="5"/>
        <v>8.3333333333333332E-3</v>
      </c>
    </row>
    <row r="50" spans="1:18" ht="14.4" x14ac:dyDescent="0.3">
      <c r="A50" s="361">
        <v>49</v>
      </c>
      <c r="B50" s="361" t="s">
        <v>95</v>
      </c>
      <c r="C50" s="362" t="s">
        <v>435</v>
      </c>
      <c r="D50" s="339">
        <f>VLOOKUP(C50,'NUR 1'!$C$2:$D$62,2,FALSE)</f>
        <v>7.1516203703703705E-4</v>
      </c>
      <c r="E50" s="339">
        <f>VLOOKUP(C50,'NUR 2'!$C$2:$D$62,2,FALSE)</f>
        <v>1.8032407407407407E-4</v>
      </c>
      <c r="F50" s="340">
        <v>1.4583333333333199</v>
      </c>
      <c r="G50" s="340">
        <v>1.4583333333333199</v>
      </c>
      <c r="H50" s="341">
        <f t="shared" si="3"/>
        <v>8.9548611111111111E-4</v>
      </c>
      <c r="I50" s="342">
        <f>VLOOKUP(C50,'NUR 1'!$C$2:$K$62,9,FALSE)</f>
        <v>90</v>
      </c>
      <c r="J50" s="337">
        <f>VLOOKUP(C50,'NUR 2'!$C$2:$K$62,9,FALSE)</f>
        <v>30</v>
      </c>
      <c r="K50" s="337">
        <v>0</v>
      </c>
      <c r="L50" s="337">
        <v>0</v>
      </c>
      <c r="M50" s="343">
        <f t="shared" si="4"/>
        <v>120</v>
      </c>
      <c r="N50" s="340">
        <f>VLOOKUP(C50,'NUR 1'!$C$2:$L$62,10,FALSE)</f>
        <v>4.1666666666666666E-3</v>
      </c>
      <c r="O50" s="340">
        <f>VLOOKUP(C50,'NUR 2'!$C$2:$L$62,10,FALSE)</f>
        <v>4.1666666666666666E-3</v>
      </c>
      <c r="P50" s="340">
        <v>0</v>
      </c>
      <c r="Q50" s="340">
        <v>0</v>
      </c>
      <c r="R50" s="341">
        <f t="shared" si="5"/>
        <v>8.3333333333333332E-3</v>
      </c>
    </row>
    <row r="51" spans="1:18" ht="14.4" x14ac:dyDescent="0.3">
      <c r="A51" s="361">
        <v>50</v>
      </c>
      <c r="B51" s="361" t="s">
        <v>226</v>
      </c>
      <c r="C51" s="362" t="s">
        <v>387</v>
      </c>
      <c r="D51" s="339">
        <f>VLOOKUP(C51,'NUR 1'!$C$2:$D$62,2,FALSE)</f>
        <v>9.32986111111111E-4</v>
      </c>
      <c r="E51" s="339">
        <f>VLOOKUP(C51,'NUR 2'!$C$2:$D$62,2,FALSE)</f>
        <v>9.7337962962962959E-4</v>
      </c>
      <c r="F51" s="340">
        <v>1.5416666666666501</v>
      </c>
      <c r="G51" s="340">
        <v>1.5416666666666501</v>
      </c>
      <c r="H51" s="341">
        <f t="shared" si="3"/>
        <v>1.9063657407407406E-3</v>
      </c>
      <c r="I51" s="342">
        <f>VLOOKUP(C51,'NUR 1'!$C$2:$K$62,9,FALSE)</f>
        <v>90</v>
      </c>
      <c r="J51" s="337">
        <f>VLOOKUP(C51,'NUR 2'!$C$2:$K$62,9,FALSE)</f>
        <v>30</v>
      </c>
      <c r="K51" s="337">
        <v>0</v>
      </c>
      <c r="L51" s="337">
        <v>0</v>
      </c>
      <c r="M51" s="343">
        <f t="shared" si="4"/>
        <v>120</v>
      </c>
      <c r="N51" s="340">
        <f>VLOOKUP(C51,'NUR 1'!$C$2:$L$62,10,FALSE)</f>
        <v>4.1666666666666666E-3</v>
      </c>
      <c r="O51" s="340">
        <f>VLOOKUP(C51,'NUR 2'!$C$2:$L$62,10,FALSE)</f>
        <v>4.1666666666666666E-3</v>
      </c>
      <c r="P51" s="340">
        <v>0</v>
      </c>
      <c r="Q51" s="340">
        <v>0</v>
      </c>
      <c r="R51" s="341">
        <f t="shared" si="5"/>
        <v>8.3333333333333332E-3</v>
      </c>
    </row>
    <row r="52" spans="1:18" ht="14.4" x14ac:dyDescent="0.3">
      <c r="A52" s="361">
        <v>51</v>
      </c>
      <c r="B52" s="361" t="s">
        <v>360</v>
      </c>
      <c r="C52" s="362" t="s">
        <v>362</v>
      </c>
      <c r="D52" s="339">
        <f>VLOOKUP(C52,'NUR 1'!$C$2:$D$62,2,FALSE)</f>
        <v>1.3758101851851854E-3</v>
      </c>
      <c r="E52" s="339">
        <f>VLOOKUP(C52,'NUR 2'!$C$2:$D$62,2,FALSE)</f>
        <v>1.0633101851851851E-3</v>
      </c>
      <c r="F52" s="340">
        <v>1.74999999999995</v>
      </c>
      <c r="G52" s="340">
        <v>1.74999999999995</v>
      </c>
      <c r="H52" s="341">
        <f t="shared" si="3"/>
        <v>2.4391203703703706E-3</v>
      </c>
      <c r="I52" s="342">
        <f>VLOOKUP(C52,'NUR 1'!$C$2:$K$62,9,FALSE)</f>
        <v>90</v>
      </c>
      <c r="J52" s="337">
        <f>VLOOKUP(C52,'NUR 2'!$C$2:$K$62,9,FALSE)</f>
        <v>30</v>
      </c>
      <c r="K52" s="337">
        <v>0</v>
      </c>
      <c r="L52" s="337">
        <v>0</v>
      </c>
      <c r="M52" s="343">
        <f t="shared" si="4"/>
        <v>120</v>
      </c>
      <c r="N52" s="340">
        <f>VLOOKUP(C52,'NUR 1'!$C$2:$L$62,10,FALSE)</f>
        <v>4.1666666666666666E-3</v>
      </c>
      <c r="O52" s="340">
        <f>VLOOKUP(C52,'NUR 2'!$C$2:$L$62,10,FALSE)</f>
        <v>4.1666666666666666E-3</v>
      </c>
      <c r="P52" s="340">
        <v>0</v>
      </c>
      <c r="Q52" s="340">
        <v>0</v>
      </c>
      <c r="R52" s="341">
        <f t="shared" si="5"/>
        <v>8.3333333333333332E-3</v>
      </c>
    </row>
    <row r="53" spans="1:18" ht="14.4" x14ac:dyDescent="0.3">
      <c r="A53" s="361">
        <v>52</v>
      </c>
      <c r="B53" s="361" t="s">
        <v>429</v>
      </c>
      <c r="C53" s="362" t="s">
        <v>320</v>
      </c>
      <c r="D53" s="339">
        <f>VLOOKUP(C53,'NUR 1'!$C$2:$D$62,2,FALSE)</f>
        <v>6.4999999999999997E-4</v>
      </c>
      <c r="E53" s="339">
        <f>VLOOKUP(C53,'NUR 2'!$C$2:$D$62,2,FALSE)</f>
        <v>4.1666666666666666E-3</v>
      </c>
      <c r="F53" s="340">
        <v>1.0833333333333299</v>
      </c>
      <c r="G53" s="340">
        <v>1.0833333333333299</v>
      </c>
      <c r="H53" s="341">
        <f t="shared" si="3"/>
        <v>4.816666666666667E-3</v>
      </c>
      <c r="I53" s="342">
        <f>VLOOKUP(C53,'NUR 1'!$C$2:$K$62,9,FALSE)</f>
        <v>120</v>
      </c>
      <c r="J53" s="337">
        <f>VLOOKUP(C53,'NUR 2'!$C$2:$K$62,9,FALSE)</f>
        <v>0</v>
      </c>
      <c r="K53" s="337">
        <v>0</v>
      </c>
      <c r="L53" s="337">
        <v>0</v>
      </c>
      <c r="M53" s="343">
        <f t="shared" si="4"/>
        <v>120</v>
      </c>
      <c r="N53" s="340">
        <f>VLOOKUP(C53,'NUR 1'!$C$2:$L$62,10,FALSE)</f>
        <v>4.1666666666666666E-3</v>
      </c>
      <c r="O53" s="340">
        <f>VLOOKUP(C53,'NUR 2'!$C$2:$L$62,10,FALSE)</f>
        <v>4.1666666666666666E-3</v>
      </c>
      <c r="P53" s="340">
        <v>0</v>
      </c>
      <c r="Q53" s="340">
        <v>0</v>
      </c>
      <c r="R53" s="341">
        <f t="shared" si="5"/>
        <v>8.3333333333333332E-3</v>
      </c>
    </row>
    <row r="54" spans="1:18" ht="14.4" x14ac:dyDescent="0.3">
      <c r="A54" s="361">
        <v>53</v>
      </c>
      <c r="B54" s="361" t="s">
        <v>204</v>
      </c>
      <c r="C54" s="362" t="s">
        <v>205</v>
      </c>
      <c r="D54" s="339">
        <f>VLOOKUP(C54,'NUR 1'!$C$2:$D$62,2,FALSE)</f>
        <v>6.6446759259259248E-4</v>
      </c>
      <c r="E54" s="339">
        <f>VLOOKUP(C54,'NUR 2'!$C$2:$D$62,2,FALSE)</f>
        <v>1.3815972222222222E-3</v>
      </c>
      <c r="F54" s="340">
        <v>2.20833333333321</v>
      </c>
      <c r="G54" s="340">
        <v>2.20833333333321</v>
      </c>
      <c r="H54" s="341">
        <f t="shared" si="3"/>
        <v>2.0460648148148148E-3</v>
      </c>
      <c r="I54" s="342">
        <f>VLOOKUP(C54,'NUR 1'!$C$2:$K$62,9,FALSE)</f>
        <v>30</v>
      </c>
      <c r="J54" s="337">
        <f>VLOOKUP(C54,'NUR 2'!$C$2:$K$62,9,FALSE)</f>
        <v>60</v>
      </c>
      <c r="K54" s="337">
        <v>0</v>
      </c>
      <c r="L54" s="337">
        <v>0</v>
      </c>
      <c r="M54" s="343">
        <f t="shared" si="4"/>
        <v>90</v>
      </c>
      <c r="N54" s="340">
        <f>VLOOKUP(C54,'NUR 1'!$C$2:$L$62,10,FALSE)</f>
        <v>4.1666666666666666E-3</v>
      </c>
      <c r="O54" s="340">
        <f>VLOOKUP(C54,'NUR 2'!$C$2:$L$62,10,FALSE)</f>
        <v>4.1666666666666666E-3</v>
      </c>
      <c r="P54" s="340">
        <v>0</v>
      </c>
      <c r="Q54" s="340">
        <v>0</v>
      </c>
      <c r="R54" s="341">
        <f t="shared" si="5"/>
        <v>8.3333333333333332E-3</v>
      </c>
    </row>
    <row r="55" spans="1:18" ht="14.4" x14ac:dyDescent="0.3">
      <c r="A55" s="361">
        <v>54</v>
      </c>
      <c r="B55" s="361" t="s">
        <v>29</v>
      </c>
      <c r="C55" s="362" t="s">
        <v>314</v>
      </c>
      <c r="D55" s="339">
        <f>VLOOKUP(C55,'NUR 1'!$C$2:$D$62,2,FALSE)</f>
        <v>3.2384259259259258E-4</v>
      </c>
      <c r="E55" s="339">
        <f>VLOOKUP(C55,'NUR 2'!$C$2:$D$62,2,FALSE)</f>
        <v>1.9431712962962964E-3</v>
      </c>
      <c r="F55" s="340">
        <v>1.9166666666665899</v>
      </c>
      <c r="G55" s="340">
        <v>1.9166666666665899</v>
      </c>
      <c r="H55" s="341">
        <f t="shared" si="3"/>
        <v>2.2670138888888887E-3</v>
      </c>
      <c r="I55" s="342">
        <f>VLOOKUP(C55,'NUR 1'!$C$2:$K$62,9,FALSE)</f>
        <v>60</v>
      </c>
      <c r="J55" s="337">
        <f>VLOOKUP(C55,'NUR 2'!$C$2:$K$62,9,FALSE)</f>
        <v>30</v>
      </c>
      <c r="K55" s="337">
        <v>0</v>
      </c>
      <c r="L55" s="337">
        <v>0</v>
      </c>
      <c r="M55" s="343">
        <f t="shared" si="4"/>
        <v>90</v>
      </c>
      <c r="N55" s="340">
        <f>VLOOKUP(C55,'NUR 1'!$C$2:$L$62,10,FALSE)</f>
        <v>4.1666666666666666E-3</v>
      </c>
      <c r="O55" s="340">
        <f>VLOOKUP(C55,'NUR 2'!$C$2:$L$62,10,FALSE)</f>
        <v>4.1666666666666666E-3</v>
      </c>
      <c r="P55" s="340">
        <v>0</v>
      </c>
      <c r="Q55" s="340">
        <v>0</v>
      </c>
      <c r="R55" s="341">
        <f t="shared" si="5"/>
        <v>8.3333333333333332E-3</v>
      </c>
    </row>
    <row r="56" spans="1:18" ht="14.4" x14ac:dyDescent="0.3">
      <c r="A56" s="361">
        <v>55</v>
      </c>
      <c r="B56" s="361" t="s">
        <v>429</v>
      </c>
      <c r="C56" s="362" t="s">
        <v>319</v>
      </c>
      <c r="D56" s="339">
        <f>VLOOKUP(C56,'NUR 1'!$C$2:$D$62,2,FALSE)</f>
        <v>6.6053240740740742E-4</v>
      </c>
      <c r="E56" s="339">
        <f>VLOOKUP(C56,'NUR 2'!$C$2:$D$62,2,FALSE)</f>
        <v>4.1666666666666666E-3</v>
      </c>
      <c r="F56" s="340">
        <v>1.4166666666666601</v>
      </c>
      <c r="G56" s="340">
        <v>1.4166666666666601</v>
      </c>
      <c r="H56" s="341">
        <f t="shared" si="3"/>
        <v>4.827199074074074E-3</v>
      </c>
      <c r="I56" s="342">
        <f>VLOOKUP(C56,'NUR 1'!$C$2:$K$62,9,FALSE)</f>
        <v>90</v>
      </c>
      <c r="J56" s="337">
        <f>VLOOKUP(C56,'NUR 2'!$C$2:$K$62,9,FALSE)</f>
        <v>0</v>
      </c>
      <c r="K56" s="337">
        <v>0</v>
      </c>
      <c r="L56" s="337">
        <v>0</v>
      </c>
      <c r="M56" s="343">
        <f t="shared" si="4"/>
        <v>90</v>
      </c>
      <c r="N56" s="340">
        <f>VLOOKUP(C56,'NUR 1'!$C$2:$L$62,10,FALSE)</f>
        <v>4.1666666666666666E-3</v>
      </c>
      <c r="O56" s="340">
        <f>VLOOKUP(C56,'NUR 2'!$C$2:$L$62,10,FALSE)</f>
        <v>4.1666666666666666E-3</v>
      </c>
      <c r="P56" s="340">
        <v>0</v>
      </c>
      <c r="Q56" s="340">
        <v>0</v>
      </c>
      <c r="R56" s="341">
        <f t="shared" si="5"/>
        <v>8.3333333333333332E-3</v>
      </c>
    </row>
    <row r="57" spans="1:18" ht="14.4" x14ac:dyDescent="0.3">
      <c r="A57" s="361">
        <v>56</v>
      </c>
      <c r="B57" s="361" t="s">
        <v>29</v>
      </c>
      <c r="C57" s="362" t="s">
        <v>384</v>
      </c>
      <c r="D57" s="339">
        <f>VLOOKUP(C57,'NUR 1'!$C$2:$D$62,2,FALSE)</f>
        <v>1.7475694444444442E-3</v>
      </c>
      <c r="E57" s="339">
        <f>VLOOKUP(C57,'NUR 2'!$C$2:$D$62,2,FALSE)</f>
        <v>5.7499999999999999E-4</v>
      </c>
      <c r="F57" s="344"/>
      <c r="G57" s="345"/>
      <c r="H57" s="341">
        <f t="shared" si="3"/>
        <v>2.3225694444444439E-3</v>
      </c>
      <c r="I57" s="342">
        <f>VLOOKUP(C57,'NUR 1'!$C$2:$K$62,9,FALSE)</f>
        <v>30</v>
      </c>
      <c r="J57" s="337">
        <f>VLOOKUP(C57,'NUR 2'!$C$2:$K$62,9,FALSE)</f>
        <v>30</v>
      </c>
      <c r="K57" s="337">
        <v>0</v>
      </c>
      <c r="L57" s="337">
        <v>0</v>
      </c>
      <c r="M57" s="343">
        <f t="shared" si="4"/>
        <v>60</v>
      </c>
      <c r="N57" s="340">
        <f>VLOOKUP(C57,'NUR 1'!$C$2:$L$62,10,FALSE)</f>
        <v>4.1666666666666666E-3</v>
      </c>
      <c r="O57" s="340">
        <f>VLOOKUP(C57,'NUR 2'!$C$2:$L$62,10,FALSE)</f>
        <v>4.1666666666666666E-3</v>
      </c>
      <c r="P57" s="340">
        <v>0</v>
      </c>
      <c r="Q57" s="340">
        <v>0</v>
      </c>
      <c r="R57" s="341">
        <f t="shared" si="5"/>
        <v>8.3333333333333332E-3</v>
      </c>
    </row>
    <row r="58" spans="1:18" ht="14.4" x14ac:dyDescent="0.3">
      <c r="A58" s="361">
        <v>57</v>
      </c>
      <c r="B58" s="361" t="s">
        <v>429</v>
      </c>
      <c r="C58" s="362" t="s">
        <v>321</v>
      </c>
      <c r="D58" s="339">
        <f>VLOOKUP(C58,'NUR 1'!$C$2:$D$62,2,FALSE)</f>
        <v>1.2344907407407406E-3</v>
      </c>
      <c r="E58" s="339">
        <f>VLOOKUP(C58,'NUR 2'!$C$2:$D$62,2,FALSE)</f>
        <v>4.1666666666666666E-3</v>
      </c>
      <c r="F58" s="340">
        <v>2.2916666666665302</v>
      </c>
      <c r="G58" s="340">
        <v>2.2916666666665302</v>
      </c>
      <c r="H58" s="341">
        <f t="shared" si="3"/>
        <v>5.4011574074074075E-3</v>
      </c>
      <c r="I58" s="342">
        <f>VLOOKUP(C58,'NUR 1'!$C$2:$K$62,9,FALSE)</f>
        <v>60</v>
      </c>
      <c r="J58" s="337">
        <f>VLOOKUP(C58,'NUR 2'!$C$2:$K$62,9,FALSE)</f>
        <v>0</v>
      </c>
      <c r="K58" s="337">
        <v>0</v>
      </c>
      <c r="L58" s="337">
        <v>0</v>
      </c>
      <c r="M58" s="343">
        <f t="shared" si="4"/>
        <v>60</v>
      </c>
      <c r="N58" s="340">
        <f>VLOOKUP(C58,'NUR 1'!$C$2:$L$62,10,FALSE)</f>
        <v>4.1666666666666666E-3</v>
      </c>
      <c r="O58" s="340">
        <f>VLOOKUP(C58,'NUR 2'!$C$2:$L$62,10,FALSE)</f>
        <v>4.1666666666666666E-3</v>
      </c>
      <c r="P58" s="340">
        <v>0</v>
      </c>
      <c r="Q58" s="340">
        <v>0</v>
      </c>
      <c r="R58" s="341">
        <f t="shared" si="5"/>
        <v>8.3333333333333332E-3</v>
      </c>
    </row>
    <row r="59" spans="1:18" ht="14.4" x14ac:dyDescent="0.3">
      <c r="A59" s="346">
        <v>58</v>
      </c>
      <c r="B59" s="361" t="s">
        <v>50</v>
      </c>
      <c r="C59" s="362" t="s">
        <v>382</v>
      </c>
      <c r="D59" s="339">
        <f>VLOOKUP(C59,'NUR 1'!$C$2:$D$62,2,FALSE)</f>
        <v>1.3815972222222222E-3</v>
      </c>
      <c r="E59" s="339">
        <f>VLOOKUP(C59,'NUR 2'!$C$2:$D$62,2,FALSE)</f>
        <v>4.1666666666666666E-3</v>
      </c>
      <c r="F59" s="347">
        <v>2.0416666666665702</v>
      </c>
      <c r="G59" s="347">
        <v>2.0416666666665702</v>
      </c>
      <c r="H59" s="341">
        <f t="shared" si="3"/>
        <v>5.548263888888889E-3</v>
      </c>
      <c r="I59" s="342">
        <f>VLOOKUP(C59,'NUR 1'!$C$2:$K$62,9,FALSE)</f>
        <v>60</v>
      </c>
      <c r="J59" s="337">
        <f>VLOOKUP(C59,'NUR 2'!$C$2:$K$62,9,FALSE)</f>
        <v>0</v>
      </c>
      <c r="K59" s="337">
        <v>0</v>
      </c>
      <c r="L59" s="337">
        <v>0</v>
      </c>
      <c r="M59" s="343">
        <f t="shared" si="4"/>
        <v>60</v>
      </c>
      <c r="N59" s="340">
        <f>VLOOKUP(C59,'NUR 1'!$C$2:$L$62,10,FALSE)</f>
        <v>4.1666666666666666E-3</v>
      </c>
      <c r="O59" s="340">
        <f>VLOOKUP(C59,'NUR 2'!$C$2:$L$62,10,FALSE)</f>
        <v>4.1666666666666666E-3</v>
      </c>
      <c r="P59" s="340">
        <v>0</v>
      </c>
      <c r="Q59" s="340">
        <v>0</v>
      </c>
      <c r="R59" s="341">
        <f t="shared" si="5"/>
        <v>8.3333333333333332E-3</v>
      </c>
    </row>
    <row r="60" spans="1:18" ht="14.4" x14ac:dyDescent="0.3">
      <c r="A60" s="346">
        <v>59</v>
      </c>
      <c r="B60" s="361" t="s">
        <v>429</v>
      </c>
      <c r="C60" s="362" t="s">
        <v>258</v>
      </c>
      <c r="D60" s="339">
        <f>VLOOKUP(C60,'NUR 1'!$C$2:$D$62,2,FALSE)</f>
        <v>2.1203703703703701E-3</v>
      </c>
      <c r="E60" s="339">
        <f>VLOOKUP(C60,'NUR 2'!$C$2:$D$62,2,FALSE)</f>
        <v>4.1666666666666666E-3</v>
      </c>
      <c r="F60" s="347">
        <v>2.08333333333323</v>
      </c>
      <c r="G60" s="347">
        <v>2.08333333333323</v>
      </c>
      <c r="H60" s="341">
        <f t="shared" si="3"/>
        <v>6.2870370370370372E-3</v>
      </c>
      <c r="I60" s="342">
        <f>VLOOKUP(C60,'NUR 1'!$C$2:$K$62,9,FALSE)</f>
        <v>60</v>
      </c>
      <c r="J60" s="337">
        <f>VLOOKUP(C60,'NUR 2'!$C$2:$K$62,9,FALSE)</f>
        <v>0</v>
      </c>
      <c r="K60" s="337">
        <v>0</v>
      </c>
      <c r="L60" s="337">
        <v>0</v>
      </c>
      <c r="M60" s="343">
        <f t="shared" si="4"/>
        <v>60</v>
      </c>
      <c r="N60" s="340">
        <f>VLOOKUP(C60,'NUR 1'!$C$2:$L$62,10,FALSE)</f>
        <v>4.1666666666666666E-3</v>
      </c>
      <c r="O60" s="340">
        <f>VLOOKUP(C60,'NUR 2'!$C$2:$L$62,10,FALSE)</f>
        <v>4.1666666666666666E-3</v>
      </c>
      <c r="P60" s="340">
        <v>0</v>
      </c>
      <c r="Q60" s="340">
        <v>0</v>
      </c>
      <c r="R60" s="341">
        <f t="shared" si="5"/>
        <v>8.3333333333333332E-3</v>
      </c>
    </row>
    <row r="61" spans="1:18" ht="14.4" x14ac:dyDescent="0.3">
      <c r="A61" s="346">
        <v>60</v>
      </c>
      <c r="B61" s="361" t="s">
        <v>429</v>
      </c>
      <c r="C61" s="362" t="s">
        <v>322</v>
      </c>
      <c r="D61" s="339">
        <f>VLOOKUP(C61,'NUR 1'!$C$2:$D$62,2,FALSE)</f>
        <v>4.1666666666666666E-3</v>
      </c>
      <c r="E61" s="339">
        <f>VLOOKUP(C61,'NUR 2'!$C$2:$D$62,2,FALSE)</f>
        <v>4.1666666666666666E-3</v>
      </c>
      <c r="F61" s="364"/>
      <c r="G61" s="365"/>
      <c r="H61" s="341">
        <f t="shared" si="3"/>
        <v>8.3333333333333332E-3</v>
      </c>
      <c r="I61" s="342">
        <f>VLOOKUP(C61,'NUR 1'!$C$2:$K$62,9,FALSE)</f>
        <v>0</v>
      </c>
      <c r="J61" s="337">
        <f>VLOOKUP(C61,'NUR 2'!$C$2:$K$62,9,FALSE)</f>
        <v>0</v>
      </c>
      <c r="K61" s="337">
        <v>0</v>
      </c>
      <c r="L61" s="337">
        <v>0</v>
      </c>
      <c r="M61" s="343">
        <f t="shared" si="4"/>
        <v>0</v>
      </c>
      <c r="N61" s="340">
        <f>VLOOKUP(C61,'NUR 1'!$C$2:$L$62,10,FALSE)</f>
        <v>4.1666666666666666E-3</v>
      </c>
      <c r="O61" s="340">
        <f>VLOOKUP(C61,'NUR 2'!$C$2:$L$62,10,FALSE)</f>
        <v>4.1666666666666666E-3</v>
      </c>
      <c r="P61" s="340">
        <v>0</v>
      </c>
      <c r="Q61" s="340">
        <v>0</v>
      </c>
      <c r="R61" s="341">
        <f t="shared" si="5"/>
        <v>8.3333333333333332E-3</v>
      </c>
    </row>
    <row r="62" spans="1:18" ht="14.4" x14ac:dyDescent="0.3">
      <c r="A62" s="346">
        <v>61</v>
      </c>
      <c r="B62" s="361" t="s">
        <v>309</v>
      </c>
      <c r="C62" s="362" t="s">
        <v>310</v>
      </c>
      <c r="D62" s="339">
        <f>VLOOKUP(C62,'NUR 1'!$C$2:$D$62,2,FALSE)</f>
        <v>4.1666666666666666E-3</v>
      </c>
      <c r="E62" s="339">
        <f>VLOOKUP(C62,'NUR 2'!$C$2:$D$62,2,FALSE)</f>
        <v>4.1666666666666666E-3</v>
      </c>
      <c r="F62" s="364"/>
      <c r="G62" s="365"/>
      <c r="H62" s="341">
        <f t="shared" si="3"/>
        <v>8.3333333333333332E-3</v>
      </c>
      <c r="I62" s="342">
        <f>VLOOKUP(C62,'NUR 1'!$C$2:$K$62,9,FALSE)</f>
        <v>0</v>
      </c>
      <c r="J62" s="337">
        <f>VLOOKUP(C62,'NUR 2'!$C$2:$K$62,9,FALSE)</f>
        <v>0</v>
      </c>
      <c r="K62" s="337">
        <v>0</v>
      </c>
      <c r="L62" s="337">
        <v>0</v>
      </c>
      <c r="M62" s="343">
        <f t="shared" si="4"/>
        <v>0</v>
      </c>
      <c r="N62" s="340">
        <f>VLOOKUP(C62,'NUR 1'!$C$2:$L$62,10,FALSE)</f>
        <v>4.1666666666666666E-3</v>
      </c>
      <c r="O62" s="340">
        <f>VLOOKUP(C62,'NUR 2'!$C$2:$L$62,10,FALSE)</f>
        <v>4.1666666666666666E-3</v>
      </c>
      <c r="P62" s="340">
        <v>0</v>
      </c>
      <c r="Q62" s="340">
        <v>0</v>
      </c>
      <c r="R62" s="341">
        <f t="shared" si="5"/>
        <v>8.3333333333333332E-3</v>
      </c>
    </row>
    <row r="63" spans="1:18" x14ac:dyDescent="0.25">
      <c r="E63" s="348"/>
      <c r="F63" s="349"/>
      <c r="G63" s="351"/>
      <c r="H63" s="350"/>
      <c r="J63" s="352"/>
      <c r="K63" s="350"/>
      <c r="M63" s="348"/>
      <c r="N63" s="353"/>
      <c r="O63" s="348"/>
      <c r="Q63" s="351"/>
      <c r="R63" s="350"/>
    </row>
    <row r="64" spans="1:18" x14ac:dyDescent="0.25">
      <c r="E64" s="348"/>
      <c r="F64" s="349"/>
      <c r="G64" s="351"/>
      <c r="H64" s="350"/>
      <c r="J64" s="352"/>
      <c r="K64" s="350"/>
      <c r="M64" s="348"/>
      <c r="N64" s="353"/>
      <c r="O64" s="348"/>
      <c r="Q64" s="351"/>
      <c r="R64" s="350"/>
    </row>
    <row r="65" spans="5:18" x14ac:dyDescent="0.25">
      <c r="E65" s="348"/>
      <c r="F65" s="349"/>
      <c r="G65" s="351"/>
      <c r="H65" s="350"/>
      <c r="J65" s="352"/>
      <c r="K65" s="350"/>
      <c r="M65" s="348"/>
      <c r="N65" s="353"/>
      <c r="O65" s="348"/>
      <c r="Q65" s="351"/>
      <c r="R65" s="350"/>
    </row>
    <row r="66" spans="5:18" x14ac:dyDescent="0.25">
      <c r="E66" s="348"/>
      <c r="F66" s="349"/>
      <c r="G66" s="351"/>
      <c r="H66" s="350"/>
      <c r="J66" s="352"/>
      <c r="K66" s="350"/>
      <c r="M66" s="348"/>
      <c r="N66" s="353"/>
      <c r="O66" s="348"/>
      <c r="Q66" s="351"/>
      <c r="R66" s="350"/>
    </row>
  </sheetData>
  <sortState xmlns:xlrd2="http://schemas.microsoft.com/office/spreadsheetml/2017/richdata2" ref="B2:R62">
    <sortCondition descending="1" ref="M2:M62"/>
    <sortCondition ref="R2:R62"/>
    <sortCondition ref="H2:H62"/>
  </sortState>
  <printOptions gridLines="1"/>
  <pageMargins left="0.25" right="0.25" top="0.75" bottom="0.75" header="0.3" footer="0.3"/>
  <pageSetup scale="96" fitToHeight="0" orientation="landscape" horizontalDpi="4294967293" r:id="rId1"/>
  <headerFooter>
    <oddHeader>&amp;CNursery Average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L34"/>
  <sheetViews>
    <sheetView view="pageLayout" topLeftCell="A11" zoomScaleNormal="100" workbookViewId="0">
      <selection activeCell="K15" sqref="K15"/>
    </sheetView>
  </sheetViews>
  <sheetFormatPr defaultRowHeight="13.8" x14ac:dyDescent="0.25"/>
  <cols>
    <col min="1" max="1" width="3.3984375" customWidth="1"/>
    <col min="2" max="2" width="17.09765625" customWidth="1"/>
    <col min="3" max="3" width="12.59765625" customWidth="1"/>
    <col min="4" max="4" width="8.19921875" style="167" customWidth="1"/>
    <col min="5" max="5" width="9" style="43"/>
    <col min="6" max="6" width="9.8984375" style="43" customWidth="1"/>
    <col min="7" max="7" width="9.09765625" style="43" customWidth="1"/>
    <col min="8" max="9" width="9.59765625" style="43" customWidth="1"/>
    <col min="10" max="10" width="9.59765625" style="43" hidden="1" customWidth="1"/>
    <col min="11" max="11" width="10" style="43" customWidth="1"/>
    <col min="12" max="12" width="9.69921875" style="167" customWidth="1"/>
  </cols>
  <sheetData>
    <row r="1" spans="1:12" s="5" customFormat="1" ht="14.4" x14ac:dyDescent="0.3">
      <c r="A1" s="227"/>
      <c r="B1" s="228" t="s">
        <v>0</v>
      </c>
      <c r="C1" s="228" t="s">
        <v>1</v>
      </c>
      <c r="D1" s="257" t="s">
        <v>2</v>
      </c>
      <c r="E1" s="228" t="s">
        <v>3</v>
      </c>
      <c r="F1" s="228" t="s">
        <v>4</v>
      </c>
      <c r="G1" s="228" t="s">
        <v>5</v>
      </c>
      <c r="H1" s="228" t="s">
        <v>6</v>
      </c>
      <c r="I1" s="228" t="s">
        <v>7</v>
      </c>
      <c r="J1" s="228" t="s">
        <v>155</v>
      </c>
      <c r="K1" s="228" t="s">
        <v>8</v>
      </c>
      <c r="L1" s="257" t="s">
        <v>9</v>
      </c>
    </row>
    <row r="2" spans="1:12" s="1" customFormat="1" ht="14.4" x14ac:dyDescent="0.3">
      <c r="A2" s="223">
        <v>1</v>
      </c>
      <c r="B2" s="231" t="s">
        <v>217</v>
      </c>
      <c r="C2" s="231" t="s">
        <v>165</v>
      </c>
      <c r="D2" s="252">
        <v>7.9629629629629636E-4</v>
      </c>
      <c r="E2" s="230">
        <v>30</v>
      </c>
      <c r="F2" s="230">
        <v>30</v>
      </c>
      <c r="G2" s="230">
        <v>30</v>
      </c>
      <c r="H2" s="230">
        <v>30</v>
      </c>
      <c r="I2" s="230">
        <v>30</v>
      </c>
      <c r="J2" s="230"/>
      <c r="K2" s="232">
        <f t="shared" ref="K2:K19" si="0">SUM(E2:J2)</f>
        <v>150</v>
      </c>
      <c r="L2" s="252">
        <v>2.6921296296296298E-3</v>
      </c>
    </row>
    <row r="3" spans="1:12" s="3" customFormat="1" ht="14.4" x14ac:dyDescent="0.3">
      <c r="A3" s="223">
        <v>2</v>
      </c>
      <c r="B3" s="231" t="s">
        <v>134</v>
      </c>
      <c r="C3" s="231" t="s">
        <v>135</v>
      </c>
      <c r="D3" s="252">
        <v>5.6250000000000007E-4</v>
      </c>
      <c r="E3" s="230">
        <v>30</v>
      </c>
      <c r="F3" s="230">
        <v>30</v>
      </c>
      <c r="G3" s="230">
        <v>30</v>
      </c>
      <c r="H3" s="230">
        <v>30</v>
      </c>
      <c r="I3" s="230">
        <v>30</v>
      </c>
      <c r="J3" s="230"/>
      <c r="K3" s="232">
        <f t="shared" si="0"/>
        <v>150</v>
      </c>
      <c r="L3" s="252">
        <v>3.0324074074074073E-3</v>
      </c>
    </row>
    <row r="4" spans="1:12" s="1" customFormat="1" ht="14.4" x14ac:dyDescent="0.3">
      <c r="A4" s="223">
        <v>3</v>
      </c>
      <c r="B4" s="231" t="s">
        <v>145</v>
      </c>
      <c r="C4" s="231" t="s">
        <v>110</v>
      </c>
      <c r="D4" s="252">
        <v>5.1273148148148141E-4</v>
      </c>
      <c r="E4" s="230">
        <v>30</v>
      </c>
      <c r="F4" s="230">
        <v>30</v>
      </c>
      <c r="G4" s="230">
        <v>30</v>
      </c>
      <c r="H4" s="230">
        <v>30</v>
      </c>
      <c r="I4" s="230">
        <v>30</v>
      </c>
      <c r="J4" s="230"/>
      <c r="K4" s="232">
        <f t="shared" si="0"/>
        <v>150</v>
      </c>
      <c r="L4" s="252">
        <v>3.3032407407407407E-3</v>
      </c>
    </row>
    <row r="5" spans="1:12" s="3" customFormat="1" ht="14.4" x14ac:dyDescent="0.3">
      <c r="A5" s="223">
        <v>4</v>
      </c>
      <c r="B5" s="231" t="s">
        <v>393</v>
      </c>
      <c r="C5" s="231" t="s">
        <v>329</v>
      </c>
      <c r="D5" s="252">
        <v>4.5370370370370378E-4</v>
      </c>
      <c r="E5" s="230">
        <v>30</v>
      </c>
      <c r="F5" s="230">
        <v>30</v>
      </c>
      <c r="G5" s="230">
        <v>30</v>
      </c>
      <c r="H5" s="230">
        <v>30</v>
      </c>
      <c r="I5" s="230">
        <v>30</v>
      </c>
      <c r="J5" s="230"/>
      <c r="K5" s="232">
        <f t="shared" si="0"/>
        <v>150</v>
      </c>
      <c r="L5" s="252">
        <v>3.7569444444444447E-3</v>
      </c>
    </row>
    <row r="6" spans="1:12" s="3" customFormat="1" ht="14.4" x14ac:dyDescent="0.3">
      <c r="A6" s="223">
        <v>5</v>
      </c>
      <c r="B6" s="231" t="s">
        <v>429</v>
      </c>
      <c r="C6" s="231" t="s">
        <v>320</v>
      </c>
      <c r="D6" s="252">
        <v>6.7939814814814816E-4</v>
      </c>
      <c r="E6" s="230">
        <v>30</v>
      </c>
      <c r="F6" s="230">
        <v>30</v>
      </c>
      <c r="G6" s="230">
        <v>30</v>
      </c>
      <c r="H6" s="230">
        <v>30</v>
      </c>
      <c r="I6" s="230">
        <v>30</v>
      </c>
      <c r="J6" s="230"/>
      <c r="K6" s="232">
        <f t="shared" si="0"/>
        <v>150</v>
      </c>
      <c r="L6" s="252">
        <v>3.8449074074074076E-3</v>
      </c>
    </row>
    <row r="7" spans="1:12" s="1" customFormat="1" ht="14.4" x14ac:dyDescent="0.3">
      <c r="A7" s="223">
        <v>6</v>
      </c>
      <c r="B7" s="231" t="s">
        <v>226</v>
      </c>
      <c r="C7" s="231" t="s">
        <v>387</v>
      </c>
      <c r="D7" s="252">
        <v>7.3842592592592579E-4</v>
      </c>
      <c r="E7" s="230">
        <v>30</v>
      </c>
      <c r="F7" s="230">
        <v>30</v>
      </c>
      <c r="G7" s="230">
        <v>30</v>
      </c>
      <c r="H7" s="230">
        <v>30</v>
      </c>
      <c r="I7" s="230">
        <v>30</v>
      </c>
      <c r="J7" s="230"/>
      <c r="K7" s="232">
        <f t="shared" si="0"/>
        <v>150</v>
      </c>
      <c r="L7" s="252">
        <v>3.8645833333333327E-3</v>
      </c>
    </row>
    <row r="8" spans="1:12" s="3" customFormat="1" ht="14.4" x14ac:dyDescent="0.3">
      <c r="A8" s="223">
        <v>7</v>
      </c>
      <c r="B8" s="231" t="s">
        <v>429</v>
      </c>
      <c r="C8" s="231" t="s">
        <v>322</v>
      </c>
      <c r="D8" s="252">
        <v>7.5578703703703702E-4</v>
      </c>
      <c r="E8" s="230">
        <v>30</v>
      </c>
      <c r="F8" s="230">
        <v>30</v>
      </c>
      <c r="G8" s="230">
        <v>30</v>
      </c>
      <c r="H8" s="230">
        <v>30</v>
      </c>
      <c r="I8" s="230">
        <v>10</v>
      </c>
      <c r="J8" s="230"/>
      <c r="K8" s="232">
        <f t="shared" si="0"/>
        <v>130</v>
      </c>
      <c r="L8" s="252">
        <v>4.1666666666666666E-3</v>
      </c>
    </row>
    <row r="9" spans="1:12" s="3" customFormat="1" ht="14.4" x14ac:dyDescent="0.3">
      <c r="A9" s="223">
        <v>8</v>
      </c>
      <c r="B9" s="231" t="s">
        <v>429</v>
      </c>
      <c r="C9" s="231" t="s">
        <v>265</v>
      </c>
      <c r="D9" s="252">
        <v>7.5694444444444453E-4</v>
      </c>
      <c r="E9" s="230">
        <v>30</v>
      </c>
      <c r="F9" s="230">
        <v>30</v>
      </c>
      <c r="G9" s="230">
        <v>30</v>
      </c>
      <c r="H9" s="230">
        <v>30</v>
      </c>
      <c r="I9" s="230">
        <v>10</v>
      </c>
      <c r="J9" s="230"/>
      <c r="K9" s="232">
        <f t="shared" si="0"/>
        <v>130</v>
      </c>
      <c r="L9" s="252">
        <v>4.1666666666666666E-3</v>
      </c>
    </row>
    <row r="10" spans="1:12" s="1" customFormat="1" ht="14.4" x14ac:dyDescent="0.3">
      <c r="A10" s="223">
        <v>9</v>
      </c>
      <c r="B10" s="231" t="s">
        <v>311</v>
      </c>
      <c r="C10" s="231" t="s">
        <v>102</v>
      </c>
      <c r="D10" s="252">
        <v>8.7500000000000002E-4</v>
      </c>
      <c r="E10" s="230">
        <v>30</v>
      </c>
      <c r="F10" s="230">
        <v>30</v>
      </c>
      <c r="G10" s="230">
        <v>30</v>
      </c>
      <c r="H10" s="230">
        <v>30</v>
      </c>
      <c r="I10" s="230">
        <v>10</v>
      </c>
      <c r="J10" s="230"/>
      <c r="K10" s="232">
        <f t="shared" si="0"/>
        <v>130</v>
      </c>
      <c r="L10" s="252">
        <v>4.1666666666666666E-3</v>
      </c>
    </row>
    <row r="11" spans="1:12" s="1" customFormat="1" ht="14.4" x14ac:dyDescent="0.3">
      <c r="A11" s="223">
        <v>10</v>
      </c>
      <c r="B11" s="231" t="s">
        <v>204</v>
      </c>
      <c r="C11" s="231" t="s">
        <v>348</v>
      </c>
      <c r="D11" s="252">
        <v>4.7453703703703704E-4</v>
      </c>
      <c r="E11" s="230">
        <v>30</v>
      </c>
      <c r="F11" s="230">
        <v>30</v>
      </c>
      <c r="G11" s="230">
        <v>30</v>
      </c>
      <c r="H11" s="230">
        <v>0</v>
      </c>
      <c r="I11" s="230">
        <v>0</v>
      </c>
      <c r="J11" s="230"/>
      <c r="K11" s="232">
        <f t="shared" si="0"/>
        <v>90</v>
      </c>
      <c r="L11" s="252">
        <v>4.1666666666666666E-3</v>
      </c>
    </row>
    <row r="12" spans="1:12" s="1" customFormat="1" ht="14.4" x14ac:dyDescent="0.3">
      <c r="A12" s="223">
        <v>11</v>
      </c>
      <c r="B12" s="231" t="s">
        <v>429</v>
      </c>
      <c r="C12" s="231" t="s">
        <v>258</v>
      </c>
      <c r="D12" s="252">
        <v>5.4282407407407404E-4</v>
      </c>
      <c r="E12" s="230">
        <v>30</v>
      </c>
      <c r="F12" s="230">
        <v>30</v>
      </c>
      <c r="G12" s="230">
        <v>30</v>
      </c>
      <c r="H12" s="230">
        <v>0</v>
      </c>
      <c r="I12" s="230">
        <v>0</v>
      </c>
      <c r="J12" s="230"/>
      <c r="K12" s="232">
        <f t="shared" si="0"/>
        <v>90</v>
      </c>
      <c r="L12" s="252">
        <v>4.1666666666666666E-3</v>
      </c>
    </row>
    <row r="13" spans="1:12" s="3" customFormat="1" ht="14.4" x14ac:dyDescent="0.3">
      <c r="A13" s="223">
        <v>12</v>
      </c>
      <c r="B13" s="231" t="s">
        <v>383</v>
      </c>
      <c r="C13" s="231" t="s">
        <v>230</v>
      </c>
      <c r="D13" s="252">
        <v>6.168981481481481E-4</v>
      </c>
      <c r="E13" s="230">
        <v>30</v>
      </c>
      <c r="F13" s="230">
        <v>30</v>
      </c>
      <c r="G13" s="230">
        <v>30</v>
      </c>
      <c r="H13" s="230">
        <v>0</v>
      </c>
      <c r="I13" s="230">
        <v>0</v>
      </c>
      <c r="J13" s="230"/>
      <c r="K13" s="232">
        <f t="shared" si="0"/>
        <v>90</v>
      </c>
      <c r="L13" s="252">
        <v>4.1666666666666666E-3</v>
      </c>
    </row>
    <row r="14" spans="1:12" s="3" customFormat="1" ht="14.4" x14ac:dyDescent="0.3">
      <c r="A14" s="223">
        <v>13</v>
      </c>
      <c r="B14" s="231" t="s">
        <v>226</v>
      </c>
      <c r="C14" s="231" t="s">
        <v>389</v>
      </c>
      <c r="D14" s="252">
        <v>7.6620370370370373E-4</v>
      </c>
      <c r="E14" s="230">
        <v>30</v>
      </c>
      <c r="F14" s="230">
        <v>30</v>
      </c>
      <c r="G14" s="230">
        <v>30</v>
      </c>
      <c r="H14" s="230">
        <v>0</v>
      </c>
      <c r="I14" s="230">
        <v>0</v>
      </c>
      <c r="J14" s="230"/>
      <c r="K14" s="232">
        <f t="shared" si="0"/>
        <v>90</v>
      </c>
      <c r="L14" s="252">
        <v>4.1666666666666666E-3</v>
      </c>
    </row>
    <row r="15" spans="1:12" s="3" customFormat="1" ht="14.4" x14ac:dyDescent="0.3">
      <c r="A15" s="223">
        <v>14</v>
      </c>
      <c r="B15" s="231" t="s">
        <v>217</v>
      </c>
      <c r="C15" s="231" t="s">
        <v>391</v>
      </c>
      <c r="D15" s="252">
        <v>4.4675925925925921E-4</v>
      </c>
      <c r="E15" s="230">
        <v>30</v>
      </c>
      <c r="F15" s="230">
        <v>30</v>
      </c>
      <c r="G15" s="230">
        <v>0</v>
      </c>
      <c r="H15" s="230">
        <v>0</v>
      </c>
      <c r="I15" s="230">
        <v>0</v>
      </c>
      <c r="J15" s="230"/>
      <c r="K15" s="232">
        <f t="shared" si="0"/>
        <v>60</v>
      </c>
      <c r="L15" s="252">
        <v>4.1666666666666666E-3</v>
      </c>
    </row>
    <row r="16" spans="1:12" s="1" customFormat="1" ht="14.4" x14ac:dyDescent="0.3">
      <c r="A16" s="223">
        <v>15</v>
      </c>
      <c r="B16" s="231" t="s">
        <v>429</v>
      </c>
      <c r="C16" s="231" t="s">
        <v>319</v>
      </c>
      <c r="D16" s="252">
        <v>7.9513888888888896E-4</v>
      </c>
      <c r="E16" s="230">
        <v>30</v>
      </c>
      <c r="F16" s="230">
        <v>30</v>
      </c>
      <c r="G16" s="230">
        <v>0</v>
      </c>
      <c r="H16" s="230">
        <v>0</v>
      </c>
      <c r="I16" s="230">
        <v>0</v>
      </c>
      <c r="J16" s="230"/>
      <c r="K16" s="232">
        <f t="shared" si="0"/>
        <v>60</v>
      </c>
      <c r="L16" s="252">
        <v>4.1666666666666666E-3</v>
      </c>
    </row>
    <row r="17" spans="1:12" s="3" customFormat="1" ht="14.4" x14ac:dyDescent="0.3">
      <c r="A17" s="223">
        <v>16</v>
      </c>
      <c r="B17" s="231" t="s">
        <v>134</v>
      </c>
      <c r="C17" s="231" t="s">
        <v>418</v>
      </c>
      <c r="D17" s="252">
        <v>1.2777777777777776E-3</v>
      </c>
      <c r="E17" s="230">
        <v>30</v>
      </c>
      <c r="F17" s="230">
        <v>30</v>
      </c>
      <c r="G17" s="230">
        <v>0</v>
      </c>
      <c r="H17" s="230">
        <v>0</v>
      </c>
      <c r="I17" s="230">
        <v>0</v>
      </c>
      <c r="J17" s="230"/>
      <c r="K17" s="232">
        <f t="shared" si="0"/>
        <v>60</v>
      </c>
      <c r="L17" s="252">
        <v>4.1666666666666666E-3</v>
      </c>
    </row>
    <row r="18" spans="1:12" s="1" customFormat="1" ht="14.4" x14ac:dyDescent="0.3">
      <c r="A18" s="223">
        <v>17</v>
      </c>
      <c r="B18" s="231" t="s">
        <v>390</v>
      </c>
      <c r="C18" s="231" t="s">
        <v>285</v>
      </c>
      <c r="D18" s="252">
        <v>1.957175925925926E-3</v>
      </c>
      <c r="E18" s="230">
        <v>30</v>
      </c>
      <c r="F18" s="230">
        <v>30</v>
      </c>
      <c r="G18" s="230">
        <v>0</v>
      </c>
      <c r="H18" s="230">
        <v>0</v>
      </c>
      <c r="I18" s="230">
        <v>0</v>
      </c>
      <c r="J18" s="230"/>
      <c r="K18" s="232">
        <f t="shared" si="0"/>
        <v>60</v>
      </c>
      <c r="L18" s="252">
        <v>4.1666666666666666E-3</v>
      </c>
    </row>
    <row r="19" spans="1:12" ht="14.4" x14ac:dyDescent="0.3">
      <c r="A19" s="223">
        <v>18</v>
      </c>
      <c r="B19" s="229" t="s">
        <v>217</v>
      </c>
      <c r="C19" s="229" t="s">
        <v>392</v>
      </c>
      <c r="D19" s="252">
        <v>1.0925925925925925E-3</v>
      </c>
      <c r="E19" s="230">
        <v>30</v>
      </c>
      <c r="F19" s="230">
        <v>0</v>
      </c>
      <c r="G19" s="230">
        <v>0</v>
      </c>
      <c r="H19" s="230">
        <v>0</v>
      </c>
      <c r="I19" s="230">
        <v>0</v>
      </c>
      <c r="J19" s="230"/>
      <c r="K19" s="232">
        <f t="shared" si="0"/>
        <v>30</v>
      </c>
      <c r="L19" s="252">
        <v>4.1666666666666666E-3</v>
      </c>
    </row>
    <row r="20" spans="1:12" s="3" customFormat="1" ht="14.4" x14ac:dyDescent="0.3">
      <c r="A20" s="150">
        <v>19</v>
      </c>
      <c r="B20" s="20"/>
      <c r="C20" s="20"/>
      <c r="D20" s="24"/>
      <c r="E20" s="23"/>
      <c r="F20" s="23"/>
      <c r="G20" s="23"/>
      <c r="H20" s="23"/>
      <c r="I20" s="23"/>
      <c r="J20" s="23"/>
      <c r="K20" s="30">
        <f t="shared" ref="K20" si="1">SUM(E20:J20)</f>
        <v>0</v>
      </c>
      <c r="L20" s="24"/>
    </row>
    <row r="21" spans="1:12" ht="14.4" x14ac:dyDescent="0.3">
      <c r="A21" s="150">
        <v>17</v>
      </c>
      <c r="B21" s="20"/>
      <c r="C21" s="20"/>
      <c r="D21" s="24"/>
      <c r="E21" s="23"/>
      <c r="F21" s="23"/>
      <c r="G21" s="23"/>
      <c r="H21" s="23"/>
      <c r="I21" s="23"/>
      <c r="J21" s="23"/>
      <c r="K21" s="30">
        <f t="shared" ref="K21:K34" si="2">SUM(E21:J21)</f>
        <v>0</v>
      </c>
      <c r="L21" s="24"/>
    </row>
    <row r="22" spans="1:12" ht="14.4" x14ac:dyDescent="0.3">
      <c r="A22" s="150">
        <v>18</v>
      </c>
      <c r="B22" s="20"/>
      <c r="C22" s="20"/>
      <c r="D22" s="24"/>
      <c r="E22" s="23"/>
      <c r="F22" s="23"/>
      <c r="G22" s="23"/>
      <c r="H22" s="23"/>
      <c r="I22" s="23"/>
      <c r="J22" s="23"/>
      <c r="K22" s="30">
        <f>SUM(E22:J22)</f>
        <v>0</v>
      </c>
      <c r="L22" s="24"/>
    </row>
    <row r="23" spans="1:12" s="3" customFormat="1" ht="14.4" x14ac:dyDescent="0.3">
      <c r="A23" s="150">
        <v>19</v>
      </c>
      <c r="B23" s="29"/>
      <c r="C23" s="29"/>
      <c r="D23" s="24"/>
      <c r="E23" s="23"/>
      <c r="F23" s="23"/>
      <c r="G23" s="23"/>
      <c r="H23" s="23"/>
      <c r="I23" s="23"/>
      <c r="J23" s="23"/>
      <c r="K23" s="30">
        <f t="shared" si="2"/>
        <v>0</v>
      </c>
      <c r="L23" s="24"/>
    </row>
    <row r="24" spans="1:12" s="3" customFormat="1" ht="14.4" x14ac:dyDescent="0.3">
      <c r="A24" s="150">
        <v>20</v>
      </c>
      <c r="B24" s="20"/>
      <c r="C24" s="20"/>
      <c r="D24" s="24"/>
      <c r="E24" s="23"/>
      <c r="F24" s="23"/>
      <c r="G24" s="23"/>
      <c r="H24" s="23"/>
      <c r="I24" s="23"/>
      <c r="J24" s="23"/>
      <c r="K24" s="30">
        <f t="shared" si="2"/>
        <v>0</v>
      </c>
      <c r="L24" s="24"/>
    </row>
    <row r="25" spans="1:12" ht="14.4" x14ac:dyDescent="0.3">
      <c r="A25" s="150">
        <v>21</v>
      </c>
      <c r="B25" s="20"/>
      <c r="C25" s="20"/>
      <c r="D25" s="24"/>
      <c r="E25" s="23"/>
      <c r="F25" s="23"/>
      <c r="G25" s="23"/>
      <c r="H25" s="23"/>
      <c r="I25" s="23"/>
      <c r="J25" s="23"/>
      <c r="K25" s="30">
        <f t="shared" si="2"/>
        <v>0</v>
      </c>
      <c r="L25" s="24"/>
    </row>
    <row r="26" spans="1:12" s="3" customFormat="1" ht="14.4" x14ac:dyDescent="0.3">
      <c r="A26" s="150">
        <v>22</v>
      </c>
      <c r="B26" s="20"/>
      <c r="C26" s="20"/>
      <c r="D26" s="24"/>
      <c r="E26" s="23"/>
      <c r="F26" s="23"/>
      <c r="G26" s="23"/>
      <c r="H26" s="23"/>
      <c r="I26" s="23"/>
      <c r="J26" s="23"/>
      <c r="K26" s="30">
        <f t="shared" si="2"/>
        <v>0</v>
      </c>
      <c r="L26" s="24"/>
    </row>
    <row r="27" spans="1:12" ht="14.4" x14ac:dyDescent="0.3">
      <c r="A27" s="150">
        <v>23</v>
      </c>
      <c r="B27" s="20"/>
      <c r="C27" s="20"/>
      <c r="D27" s="24"/>
      <c r="E27" s="23"/>
      <c r="F27" s="23"/>
      <c r="G27" s="23"/>
      <c r="H27" s="23"/>
      <c r="I27" s="23"/>
      <c r="J27" s="23"/>
      <c r="K27" s="30">
        <f>SUM(E27:J27)</f>
        <v>0</v>
      </c>
      <c r="L27" s="24"/>
    </row>
    <row r="28" spans="1:12" ht="14.4" x14ac:dyDescent="0.3">
      <c r="A28" s="150">
        <v>24</v>
      </c>
      <c r="B28" s="20"/>
      <c r="C28" s="20"/>
      <c r="D28" s="24"/>
      <c r="E28" s="23"/>
      <c r="F28" s="23"/>
      <c r="G28" s="23"/>
      <c r="H28" s="23"/>
      <c r="I28" s="23"/>
      <c r="J28" s="23"/>
      <c r="K28" s="30">
        <f t="shared" si="2"/>
        <v>0</v>
      </c>
      <c r="L28" s="24"/>
    </row>
    <row r="29" spans="1:12" ht="14.4" x14ac:dyDescent="0.3">
      <c r="A29" s="150">
        <v>25</v>
      </c>
      <c r="B29" s="20"/>
      <c r="C29" s="20"/>
      <c r="D29" s="24"/>
      <c r="E29" s="23"/>
      <c r="F29" s="23"/>
      <c r="G29" s="23"/>
      <c r="H29" s="23"/>
      <c r="I29" s="23"/>
      <c r="J29" s="23"/>
      <c r="K29" s="30">
        <f t="shared" si="2"/>
        <v>0</v>
      </c>
      <c r="L29" s="24"/>
    </row>
    <row r="30" spans="1:12" ht="14.4" x14ac:dyDescent="0.3">
      <c r="A30" s="150">
        <v>26</v>
      </c>
      <c r="B30" s="20"/>
      <c r="C30" s="20"/>
      <c r="D30" s="24"/>
      <c r="E30" s="23"/>
      <c r="F30" s="23"/>
      <c r="G30" s="23"/>
      <c r="H30" s="23"/>
      <c r="I30" s="23"/>
      <c r="J30" s="23"/>
      <c r="K30" s="30">
        <f t="shared" si="2"/>
        <v>0</v>
      </c>
      <c r="L30" s="24"/>
    </row>
    <row r="31" spans="1:12" ht="14.4" x14ac:dyDescent="0.3">
      <c r="A31" s="150">
        <v>27</v>
      </c>
      <c r="B31" s="20"/>
      <c r="C31" s="20"/>
      <c r="D31" s="24"/>
      <c r="E31" s="23"/>
      <c r="F31" s="23"/>
      <c r="G31" s="23"/>
      <c r="H31" s="23"/>
      <c r="I31" s="23"/>
      <c r="J31" s="23"/>
      <c r="K31" s="30">
        <f t="shared" si="2"/>
        <v>0</v>
      </c>
      <c r="L31" s="24"/>
    </row>
    <row r="32" spans="1:12" ht="14.4" x14ac:dyDescent="0.3">
      <c r="A32" s="20">
        <v>28</v>
      </c>
      <c r="B32" s="20"/>
      <c r="C32" s="20"/>
      <c r="D32" s="24"/>
      <c r="E32" s="23"/>
      <c r="F32" s="23"/>
      <c r="G32" s="23"/>
      <c r="H32" s="23"/>
      <c r="I32" s="23"/>
      <c r="J32" s="23"/>
      <c r="K32" s="30">
        <f t="shared" si="2"/>
        <v>0</v>
      </c>
      <c r="L32" s="24"/>
    </row>
    <row r="33" spans="1:12" ht="14.4" x14ac:dyDescent="0.3">
      <c r="A33" s="20">
        <v>29</v>
      </c>
      <c r="B33" s="20"/>
      <c r="C33" s="20"/>
      <c r="D33" s="24"/>
      <c r="E33" s="23"/>
      <c r="F33" s="23"/>
      <c r="G33" s="23"/>
      <c r="H33" s="23"/>
      <c r="I33" s="23"/>
      <c r="J33" s="23"/>
      <c r="K33" s="30">
        <f t="shared" si="2"/>
        <v>0</v>
      </c>
      <c r="L33" s="24"/>
    </row>
    <row r="34" spans="1:12" ht="14.4" x14ac:dyDescent="0.3">
      <c r="A34" s="20">
        <v>30</v>
      </c>
      <c r="B34" s="20"/>
      <c r="C34" s="20"/>
      <c r="D34" s="24"/>
      <c r="E34" s="23"/>
      <c r="F34" s="23"/>
      <c r="G34" s="23"/>
      <c r="H34" s="23"/>
      <c r="I34" s="23"/>
      <c r="J34" s="23"/>
      <c r="K34" s="30">
        <f t="shared" si="2"/>
        <v>0</v>
      </c>
      <c r="L34" s="24"/>
    </row>
  </sheetData>
  <sortState xmlns:xlrd2="http://schemas.microsoft.com/office/spreadsheetml/2017/richdata2" ref="B2:L19">
    <sortCondition descending="1" ref="K2:K19"/>
    <sortCondition ref="L2:L19"/>
    <sortCondition ref="D2:D19"/>
  </sortState>
  <printOptions gridLines="1"/>
  <pageMargins left="0.25" right="0.25" top="0.75" bottom="0.75" header="0.3" footer="0.3"/>
  <pageSetup scale="95" orientation="landscape" horizontalDpi="4294967293" r:id="rId1"/>
  <headerFooter>
    <oddHeader>&amp;C&amp;"Cambria,Bold"Intermediate Day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  <pageSetUpPr fitToPage="1"/>
  </sheetPr>
  <dimension ref="A1:L31"/>
  <sheetViews>
    <sheetView view="pageLayout" topLeftCell="A2" zoomScaleNormal="100" workbookViewId="0">
      <selection activeCell="L13" sqref="L13"/>
    </sheetView>
  </sheetViews>
  <sheetFormatPr defaultRowHeight="13.8" x14ac:dyDescent="0.25"/>
  <cols>
    <col min="1" max="1" width="4.3984375" customWidth="1"/>
    <col min="2" max="2" width="18.3984375" style="6" customWidth="1"/>
    <col min="3" max="3" width="13" style="6" customWidth="1"/>
    <col min="4" max="4" width="8.19921875" style="7" customWidth="1"/>
    <col min="5" max="5" width="8.69921875" style="43"/>
    <col min="6" max="6" width="9.8984375" style="43" customWidth="1"/>
    <col min="7" max="7" width="9.09765625" style="43" customWidth="1"/>
    <col min="8" max="9" width="9.59765625" style="43" customWidth="1"/>
    <col min="10" max="10" width="9.59765625" style="43" hidden="1" customWidth="1"/>
    <col min="11" max="11" width="10" style="43" customWidth="1"/>
    <col min="12" max="12" width="9.69921875" style="7" customWidth="1"/>
  </cols>
  <sheetData>
    <row r="1" spans="1:12" s="5" customFormat="1" ht="14.4" x14ac:dyDescent="0.3">
      <c r="A1" s="286"/>
      <c r="B1" s="287" t="s">
        <v>0</v>
      </c>
      <c r="C1" s="287" t="s">
        <v>1</v>
      </c>
      <c r="D1" s="288" t="s">
        <v>2</v>
      </c>
      <c r="E1" s="287" t="s">
        <v>3</v>
      </c>
      <c r="F1" s="287" t="s">
        <v>4</v>
      </c>
      <c r="G1" s="287" t="s">
        <v>5</v>
      </c>
      <c r="H1" s="287" t="s">
        <v>6</v>
      </c>
      <c r="I1" s="287" t="s">
        <v>7</v>
      </c>
      <c r="J1" s="287" t="s">
        <v>155</v>
      </c>
      <c r="K1" s="289" t="s">
        <v>8</v>
      </c>
      <c r="L1" s="288" t="s">
        <v>9</v>
      </c>
    </row>
    <row r="2" spans="1:12" s="3" customFormat="1" ht="14.4" x14ac:dyDescent="0.3">
      <c r="A2" s="290">
        <v>1</v>
      </c>
      <c r="B2" s="291" t="s">
        <v>429</v>
      </c>
      <c r="C2" s="291" t="s">
        <v>320</v>
      </c>
      <c r="D2" s="292">
        <v>9.0983796296296299E-4</v>
      </c>
      <c r="E2" s="293">
        <v>30</v>
      </c>
      <c r="F2" s="293">
        <v>30</v>
      </c>
      <c r="G2" s="293">
        <v>30</v>
      </c>
      <c r="H2" s="293">
        <v>30</v>
      </c>
      <c r="I2" s="293">
        <v>30</v>
      </c>
      <c r="J2" s="293"/>
      <c r="K2" s="289">
        <f t="shared" ref="K2:K13" si="0">SUM(E2:J2)</f>
        <v>150</v>
      </c>
      <c r="L2" s="294">
        <v>2.9671296296296299E-3</v>
      </c>
    </row>
    <row r="3" spans="1:12" s="3" customFormat="1" ht="14.4" x14ac:dyDescent="0.3">
      <c r="A3" s="290">
        <v>2</v>
      </c>
      <c r="B3" s="291" t="s">
        <v>226</v>
      </c>
      <c r="C3" s="291" t="s">
        <v>387</v>
      </c>
      <c r="D3" s="292">
        <v>6.4861111111111109E-4</v>
      </c>
      <c r="E3" s="293">
        <v>30</v>
      </c>
      <c r="F3" s="293">
        <v>30</v>
      </c>
      <c r="G3" s="293">
        <v>30</v>
      </c>
      <c r="H3" s="293">
        <v>30</v>
      </c>
      <c r="I3" s="293">
        <v>30</v>
      </c>
      <c r="J3" s="293"/>
      <c r="K3" s="289">
        <f t="shared" si="0"/>
        <v>150</v>
      </c>
      <c r="L3" s="294">
        <v>3.0298611111111116E-3</v>
      </c>
    </row>
    <row r="4" spans="1:12" s="3" customFormat="1" ht="14.4" x14ac:dyDescent="0.3">
      <c r="A4" s="290">
        <v>3</v>
      </c>
      <c r="B4" s="291" t="s">
        <v>429</v>
      </c>
      <c r="C4" s="291" t="s">
        <v>258</v>
      </c>
      <c r="D4" s="292">
        <v>4.5590277777777773E-4</v>
      </c>
      <c r="E4" s="293">
        <v>30</v>
      </c>
      <c r="F4" s="293">
        <v>30</v>
      </c>
      <c r="G4" s="293">
        <v>30</v>
      </c>
      <c r="H4" s="293">
        <v>30</v>
      </c>
      <c r="I4" s="293">
        <v>30</v>
      </c>
      <c r="J4" s="293"/>
      <c r="K4" s="289">
        <f t="shared" si="0"/>
        <v>150</v>
      </c>
      <c r="L4" s="294">
        <v>3.4770833333333333E-3</v>
      </c>
    </row>
    <row r="5" spans="1:12" s="1" customFormat="1" ht="14.4" x14ac:dyDescent="0.3">
      <c r="A5" s="290">
        <v>4</v>
      </c>
      <c r="B5" s="291" t="s">
        <v>134</v>
      </c>
      <c r="C5" s="291" t="s">
        <v>135</v>
      </c>
      <c r="D5" s="292">
        <v>9.2222222222222228E-4</v>
      </c>
      <c r="E5" s="293">
        <v>30</v>
      </c>
      <c r="F5" s="293">
        <v>30</v>
      </c>
      <c r="G5" s="293">
        <v>30</v>
      </c>
      <c r="H5" s="293">
        <v>30</v>
      </c>
      <c r="I5" s="293">
        <v>30</v>
      </c>
      <c r="J5" s="293"/>
      <c r="K5" s="289">
        <f t="shared" si="0"/>
        <v>150</v>
      </c>
      <c r="L5" s="294">
        <v>4.1406250000000002E-3</v>
      </c>
    </row>
    <row r="6" spans="1:12" s="3" customFormat="1" ht="14.4" x14ac:dyDescent="0.3">
      <c r="A6" s="290">
        <v>5</v>
      </c>
      <c r="B6" s="291" t="s">
        <v>217</v>
      </c>
      <c r="C6" s="291" t="s">
        <v>391</v>
      </c>
      <c r="D6" s="292">
        <v>1.0667824074074073E-3</v>
      </c>
      <c r="E6" s="293">
        <v>30</v>
      </c>
      <c r="F6" s="293">
        <v>30</v>
      </c>
      <c r="G6" s="293">
        <v>30</v>
      </c>
      <c r="H6" s="293">
        <v>30</v>
      </c>
      <c r="I6" s="293">
        <v>20</v>
      </c>
      <c r="J6" s="293"/>
      <c r="K6" s="289">
        <f t="shared" si="0"/>
        <v>140</v>
      </c>
      <c r="L6" s="294">
        <v>4.1666666666666666E-3</v>
      </c>
    </row>
    <row r="7" spans="1:12" s="1" customFormat="1" ht="14.4" x14ac:dyDescent="0.3">
      <c r="A7" s="290">
        <v>6</v>
      </c>
      <c r="B7" s="291" t="s">
        <v>217</v>
      </c>
      <c r="C7" s="291" t="s">
        <v>165</v>
      </c>
      <c r="D7" s="292">
        <v>7.0127314814814824E-4</v>
      </c>
      <c r="E7" s="293">
        <v>30</v>
      </c>
      <c r="F7" s="293">
        <v>30</v>
      </c>
      <c r="G7" s="293">
        <v>30</v>
      </c>
      <c r="H7" s="293">
        <v>30</v>
      </c>
      <c r="I7" s="293">
        <v>0</v>
      </c>
      <c r="J7" s="293"/>
      <c r="K7" s="289">
        <f t="shared" si="0"/>
        <v>120</v>
      </c>
      <c r="L7" s="294">
        <v>4.1666666666666666E-3</v>
      </c>
    </row>
    <row r="8" spans="1:12" s="1" customFormat="1" ht="14.4" x14ac:dyDescent="0.3">
      <c r="A8" s="290">
        <v>7</v>
      </c>
      <c r="B8" s="291" t="s">
        <v>311</v>
      </c>
      <c r="C8" s="291" t="s">
        <v>102</v>
      </c>
      <c r="D8" s="292">
        <v>7.1458333333333324E-4</v>
      </c>
      <c r="E8" s="293">
        <v>30</v>
      </c>
      <c r="F8" s="293">
        <v>30</v>
      </c>
      <c r="G8" s="293">
        <v>30</v>
      </c>
      <c r="H8" s="293">
        <v>30</v>
      </c>
      <c r="I8" s="293">
        <v>0</v>
      </c>
      <c r="J8" s="293"/>
      <c r="K8" s="289">
        <f t="shared" si="0"/>
        <v>120</v>
      </c>
      <c r="L8" s="294">
        <v>4.1666666666666666E-3</v>
      </c>
    </row>
    <row r="9" spans="1:12" s="3" customFormat="1" ht="14.4" x14ac:dyDescent="0.3">
      <c r="A9" s="290">
        <v>8</v>
      </c>
      <c r="B9" s="291" t="s">
        <v>204</v>
      </c>
      <c r="C9" s="291" t="s">
        <v>348</v>
      </c>
      <c r="D9" s="292">
        <v>1.0633101851851851E-3</v>
      </c>
      <c r="E9" s="293">
        <v>30</v>
      </c>
      <c r="F9" s="293">
        <v>30</v>
      </c>
      <c r="G9" s="293">
        <v>30</v>
      </c>
      <c r="H9" s="293">
        <v>30</v>
      </c>
      <c r="I9" s="293">
        <v>0</v>
      </c>
      <c r="J9" s="293"/>
      <c r="K9" s="289">
        <f t="shared" si="0"/>
        <v>120</v>
      </c>
      <c r="L9" s="294">
        <v>4.1666666666666666E-3</v>
      </c>
    </row>
    <row r="10" spans="1:12" s="3" customFormat="1" ht="14.4" x14ac:dyDescent="0.3">
      <c r="A10" s="290">
        <v>9</v>
      </c>
      <c r="B10" s="291" t="s">
        <v>383</v>
      </c>
      <c r="C10" s="291" t="s">
        <v>230</v>
      </c>
      <c r="D10" s="292">
        <v>1.1336805555555555E-3</v>
      </c>
      <c r="E10" s="293">
        <v>30</v>
      </c>
      <c r="F10" s="293">
        <v>30</v>
      </c>
      <c r="G10" s="293">
        <v>30</v>
      </c>
      <c r="H10" s="293">
        <v>30</v>
      </c>
      <c r="I10" s="293">
        <v>0</v>
      </c>
      <c r="J10" s="293"/>
      <c r="K10" s="289">
        <f t="shared" si="0"/>
        <v>120</v>
      </c>
      <c r="L10" s="294">
        <v>4.1666666666666666E-3</v>
      </c>
    </row>
    <row r="11" spans="1:12" ht="14.4" x14ac:dyDescent="0.3">
      <c r="A11" s="290">
        <v>10</v>
      </c>
      <c r="B11" s="291" t="s">
        <v>429</v>
      </c>
      <c r="C11" s="291" t="s">
        <v>265</v>
      </c>
      <c r="D11" s="295">
        <v>1.2959490740740739E-3</v>
      </c>
      <c r="E11" s="293">
        <v>30</v>
      </c>
      <c r="F11" s="293">
        <v>30</v>
      </c>
      <c r="G11" s="293">
        <v>30</v>
      </c>
      <c r="H11" s="293">
        <v>30</v>
      </c>
      <c r="I11" s="293">
        <v>0</v>
      </c>
      <c r="J11" s="293"/>
      <c r="K11" s="289">
        <f t="shared" si="0"/>
        <v>120</v>
      </c>
      <c r="L11" s="294">
        <v>4.1666666666666666E-3</v>
      </c>
    </row>
    <row r="12" spans="1:12" s="3" customFormat="1" ht="14.4" x14ac:dyDescent="0.3">
      <c r="A12" s="290">
        <v>11</v>
      </c>
      <c r="B12" s="291" t="s">
        <v>134</v>
      </c>
      <c r="C12" s="291" t="s">
        <v>418</v>
      </c>
      <c r="D12" s="292">
        <v>1.8459490740740743E-3</v>
      </c>
      <c r="E12" s="293">
        <v>30</v>
      </c>
      <c r="F12" s="293">
        <v>30</v>
      </c>
      <c r="G12" s="293">
        <v>30</v>
      </c>
      <c r="H12" s="293">
        <v>30</v>
      </c>
      <c r="I12" s="293">
        <v>0</v>
      </c>
      <c r="J12" s="293"/>
      <c r="K12" s="289">
        <f t="shared" si="0"/>
        <v>120</v>
      </c>
      <c r="L12" s="294">
        <v>4.1666666666666666E-3</v>
      </c>
    </row>
    <row r="13" spans="1:12" s="3" customFormat="1" ht="14.4" x14ac:dyDescent="0.3">
      <c r="A13" s="290">
        <v>12</v>
      </c>
      <c r="B13" s="291" t="s">
        <v>390</v>
      </c>
      <c r="C13" s="291" t="s">
        <v>285</v>
      </c>
      <c r="D13" s="292">
        <v>8.512731481481482E-4</v>
      </c>
      <c r="E13" s="293">
        <v>30</v>
      </c>
      <c r="F13" s="293">
        <v>30</v>
      </c>
      <c r="G13" s="293">
        <v>0</v>
      </c>
      <c r="H13" s="293">
        <v>0</v>
      </c>
      <c r="I13" s="293">
        <v>0</v>
      </c>
      <c r="J13" s="293"/>
      <c r="K13" s="289">
        <f t="shared" si="0"/>
        <v>60</v>
      </c>
      <c r="L13" s="294">
        <v>4.1666666666666666E-3</v>
      </c>
    </row>
    <row r="14" spans="1:12" s="3" customFormat="1" ht="14.4" x14ac:dyDescent="0.3">
      <c r="A14" s="290">
        <v>13</v>
      </c>
      <c r="B14" s="291" t="s">
        <v>393</v>
      </c>
      <c r="C14" s="291" t="s">
        <v>329</v>
      </c>
      <c r="D14" s="292">
        <v>1.135648148148148E-3</v>
      </c>
      <c r="E14" s="293">
        <v>30</v>
      </c>
      <c r="F14" s="293">
        <v>30</v>
      </c>
      <c r="G14" s="293">
        <v>0</v>
      </c>
      <c r="H14" s="293">
        <v>0</v>
      </c>
      <c r="I14" s="293">
        <v>0</v>
      </c>
      <c r="J14" s="293"/>
      <c r="K14" s="289">
        <f>SUM(E14:I14)</f>
        <v>60</v>
      </c>
      <c r="L14" s="294">
        <v>4.1666666666666666E-3</v>
      </c>
    </row>
    <row r="15" spans="1:12" s="1" customFormat="1" ht="14.4" x14ac:dyDescent="0.3">
      <c r="A15" s="290">
        <v>14</v>
      </c>
      <c r="B15" s="291" t="s">
        <v>429</v>
      </c>
      <c r="C15" s="291" t="s">
        <v>319</v>
      </c>
      <c r="D15" s="292">
        <v>1.5150462962962962E-3</v>
      </c>
      <c r="E15" s="293">
        <v>30</v>
      </c>
      <c r="F15" s="293">
        <v>30</v>
      </c>
      <c r="G15" s="293">
        <v>0</v>
      </c>
      <c r="H15" s="293">
        <v>0</v>
      </c>
      <c r="I15" s="293">
        <v>0</v>
      </c>
      <c r="J15" s="293"/>
      <c r="K15" s="296">
        <f>SUM(E15:J15)</f>
        <v>60</v>
      </c>
      <c r="L15" s="294">
        <v>4.1666666666666666E-3</v>
      </c>
    </row>
    <row r="16" spans="1:12" ht="14.4" x14ac:dyDescent="0.3">
      <c r="A16" s="290">
        <v>15</v>
      </c>
      <c r="B16" s="291" t="s">
        <v>226</v>
      </c>
      <c r="C16" s="291" t="s">
        <v>389</v>
      </c>
      <c r="D16" s="292">
        <v>3.5912037037037037E-3</v>
      </c>
      <c r="E16" s="293">
        <v>30</v>
      </c>
      <c r="F16" s="293">
        <v>0</v>
      </c>
      <c r="G16" s="293">
        <v>0</v>
      </c>
      <c r="H16" s="293">
        <v>0</v>
      </c>
      <c r="I16" s="293">
        <v>0</v>
      </c>
      <c r="J16" s="293"/>
      <c r="K16" s="296">
        <f>SUM(E16:J16)</f>
        <v>30</v>
      </c>
      <c r="L16" s="294">
        <v>4.1666666666666666E-3</v>
      </c>
    </row>
    <row r="17" spans="1:12" ht="14.4" x14ac:dyDescent="0.3">
      <c r="A17" s="290">
        <v>16</v>
      </c>
      <c r="B17" s="291" t="s">
        <v>145</v>
      </c>
      <c r="C17" s="291" t="s">
        <v>110</v>
      </c>
      <c r="D17" s="292">
        <v>3.8737268518518517E-3</v>
      </c>
      <c r="E17" s="293">
        <v>30</v>
      </c>
      <c r="F17" s="293">
        <v>0</v>
      </c>
      <c r="G17" s="293">
        <v>0</v>
      </c>
      <c r="H17" s="293">
        <v>0</v>
      </c>
      <c r="I17" s="293">
        <v>0</v>
      </c>
      <c r="J17" s="293"/>
      <c r="K17" s="296">
        <f>SUM(E17:J17)</f>
        <v>30</v>
      </c>
      <c r="L17" s="294">
        <v>4.1666666666666666E-3</v>
      </c>
    </row>
    <row r="18" spans="1:12" ht="14.4" x14ac:dyDescent="0.3">
      <c r="A18" s="290">
        <v>17</v>
      </c>
      <c r="B18" s="291" t="s">
        <v>429</v>
      </c>
      <c r="C18" s="291" t="s">
        <v>322</v>
      </c>
      <c r="D18" s="292">
        <v>4.1666666666666666E-3</v>
      </c>
      <c r="E18" s="293">
        <v>0</v>
      </c>
      <c r="F18" s="293">
        <v>0</v>
      </c>
      <c r="G18" s="293">
        <v>0</v>
      </c>
      <c r="H18" s="293">
        <v>0</v>
      </c>
      <c r="I18" s="293">
        <v>0</v>
      </c>
      <c r="J18" s="293"/>
      <c r="K18" s="296">
        <f>SUM(E18:J18)</f>
        <v>0</v>
      </c>
      <c r="L18" s="294">
        <v>4.1666666666666666E-3</v>
      </c>
    </row>
    <row r="19" spans="1:12" s="1" customFormat="1" ht="14.4" x14ac:dyDescent="0.3">
      <c r="A19" s="290">
        <v>18</v>
      </c>
      <c r="B19" s="297" t="s">
        <v>217</v>
      </c>
      <c r="C19" s="297" t="s">
        <v>392</v>
      </c>
      <c r="D19" s="292">
        <v>4.1666666666666666E-3</v>
      </c>
      <c r="E19" s="293">
        <v>0</v>
      </c>
      <c r="F19" s="293">
        <v>0</v>
      </c>
      <c r="G19" s="293">
        <v>0</v>
      </c>
      <c r="H19" s="293">
        <v>0</v>
      </c>
      <c r="I19" s="293">
        <v>0</v>
      </c>
      <c r="J19" s="293"/>
      <c r="K19" s="289">
        <f>SUM(E19:J19)</f>
        <v>0</v>
      </c>
      <c r="L19" s="294">
        <v>4.1666666666666666E-3</v>
      </c>
    </row>
    <row r="20" spans="1:12" ht="14.4" x14ac:dyDescent="0.3">
      <c r="A20" s="150">
        <v>19</v>
      </c>
      <c r="B20" s="20"/>
      <c r="C20" s="20"/>
      <c r="D20" s="21"/>
      <c r="E20" s="23"/>
      <c r="F20" s="23"/>
      <c r="G20" s="23"/>
      <c r="H20" s="23"/>
      <c r="I20" s="23"/>
      <c r="J20" s="23"/>
      <c r="K20" s="137">
        <f t="shared" ref="K20:K31" si="1">SUM(E20:J20)</f>
        <v>0</v>
      </c>
      <c r="L20" s="24"/>
    </row>
    <row r="21" spans="1:12" s="3" customFormat="1" ht="14.4" x14ac:dyDescent="0.3">
      <c r="A21" s="150">
        <v>20</v>
      </c>
      <c r="B21" s="97"/>
      <c r="C21" s="97"/>
      <c r="D21" s="21"/>
      <c r="E21" s="23"/>
      <c r="F21" s="23"/>
      <c r="G21" s="23"/>
      <c r="H21" s="23"/>
      <c r="I21" s="23"/>
      <c r="J21" s="23"/>
      <c r="K21" s="137">
        <f t="shared" si="1"/>
        <v>0</v>
      </c>
      <c r="L21" s="24"/>
    </row>
    <row r="22" spans="1:12" ht="14.4" x14ac:dyDescent="0.3">
      <c r="A22" s="150">
        <v>21</v>
      </c>
      <c r="B22" s="20"/>
      <c r="C22" s="20"/>
      <c r="D22" s="21"/>
      <c r="E22" s="23"/>
      <c r="F22" s="23"/>
      <c r="G22" s="23"/>
      <c r="H22" s="23"/>
      <c r="I22" s="23"/>
      <c r="J22" s="23"/>
      <c r="K22" s="137">
        <f t="shared" si="1"/>
        <v>0</v>
      </c>
      <c r="L22" s="24"/>
    </row>
    <row r="23" spans="1:12" s="3" customFormat="1" ht="14.4" x14ac:dyDescent="0.3">
      <c r="A23" s="150">
        <v>22</v>
      </c>
      <c r="B23" s="20"/>
      <c r="C23" s="20"/>
      <c r="D23" s="21"/>
      <c r="E23" s="23"/>
      <c r="F23" s="23"/>
      <c r="G23" s="23"/>
      <c r="H23" s="23"/>
      <c r="I23" s="23"/>
      <c r="J23" s="23"/>
      <c r="K23" s="137">
        <f t="shared" si="1"/>
        <v>0</v>
      </c>
      <c r="L23" s="24"/>
    </row>
    <row r="24" spans="1:12" ht="14.4" x14ac:dyDescent="0.3">
      <c r="A24" s="150">
        <v>23</v>
      </c>
      <c r="B24" s="20"/>
      <c r="C24" s="20"/>
      <c r="D24" s="21"/>
      <c r="E24" s="23"/>
      <c r="F24" s="23"/>
      <c r="G24" s="23"/>
      <c r="H24" s="23"/>
      <c r="I24" s="23"/>
      <c r="J24" s="23"/>
      <c r="K24" s="137">
        <f t="shared" si="1"/>
        <v>0</v>
      </c>
      <c r="L24" s="24"/>
    </row>
    <row r="25" spans="1:12" ht="14.4" x14ac:dyDescent="0.3">
      <c r="A25" s="150">
        <v>24</v>
      </c>
      <c r="B25" s="20"/>
      <c r="C25" s="20"/>
      <c r="D25" s="21"/>
      <c r="E25" s="23"/>
      <c r="F25" s="23"/>
      <c r="G25" s="23"/>
      <c r="H25" s="23"/>
      <c r="I25" s="23"/>
      <c r="J25" s="23"/>
      <c r="K25" s="137">
        <f t="shared" si="1"/>
        <v>0</v>
      </c>
      <c r="L25" s="24"/>
    </row>
    <row r="26" spans="1:12" ht="14.4" x14ac:dyDescent="0.3">
      <c r="A26" s="150">
        <v>25</v>
      </c>
      <c r="B26" s="20"/>
      <c r="C26" s="20"/>
      <c r="D26" s="21"/>
      <c r="E26" s="23"/>
      <c r="F26" s="23"/>
      <c r="G26" s="23"/>
      <c r="H26" s="23"/>
      <c r="I26" s="23"/>
      <c r="J26" s="23"/>
      <c r="K26" s="137">
        <f t="shared" si="1"/>
        <v>0</v>
      </c>
      <c r="L26" s="21"/>
    </row>
    <row r="27" spans="1:12" ht="14.4" x14ac:dyDescent="0.3">
      <c r="A27" s="150">
        <v>26</v>
      </c>
      <c r="B27" s="20"/>
      <c r="C27" s="20"/>
      <c r="D27" s="21"/>
      <c r="E27" s="23"/>
      <c r="F27" s="23"/>
      <c r="G27" s="23"/>
      <c r="H27" s="23"/>
      <c r="I27" s="23"/>
      <c r="J27" s="23"/>
      <c r="K27" s="137">
        <f t="shared" si="1"/>
        <v>0</v>
      </c>
      <c r="L27" s="21"/>
    </row>
    <row r="28" spans="1:12" s="5" customFormat="1" ht="14.4" x14ac:dyDescent="0.3">
      <c r="A28" s="150">
        <v>27</v>
      </c>
      <c r="B28" s="20"/>
      <c r="C28" s="20"/>
      <c r="D28" s="284"/>
      <c r="E28" s="18"/>
      <c r="F28" s="18"/>
      <c r="G28" s="18"/>
      <c r="H28" s="18"/>
      <c r="I28" s="18"/>
      <c r="J28" s="18"/>
      <c r="K28" s="180">
        <f>SUM(E28:J28)</f>
        <v>0</v>
      </c>
      <c r="L28" s="157"/>
    </row>
    <row r="29" spans="1:12" ht="14.4" x14ac:dyDescent="0.3">
      <c r="A29" s="20">
        <v>28</v>
      </c>
      <c r="B29" s="20"/>
      <c r="C29" s="20"/>
      <c r="D29" s="21"/>
      <c r="E29" s="23"/>
      <c r="F29" s="23"/>
      <c r="G29" s="23"/>
      <c r="H29" s="23"/>
      <c r="I29" s="23"/>
      <c r="J29" s="23"/>
      <c r="K29" s="137">
        <f t="shared" si="1"/>
        <v>0</v>
      </c>
      <c r="L29" s="21"/>
    </row>
    <row r="30" spans="1:12" ht="14.4" x14ac:dyDescent="0.3">
      <c r="A30" s="20">
        <v>29</v>
      </c>
      <c r="B30" s="20"/>
      <c r="C30" s="20"/>
      <c r="D30" s="21"/>
      <c r="E30" s="23"/>
      <c r="F30" s="23"/>
      <c r="G30" s="23"/>
      <c r="H30" s="23"/>
      <c r="I30" s="23"/>
      <c r="J30" s="23"/>
      <c r="K30" s="137">
        <f t="shared" si="1"/>
        <v>0</v>
      </c>
      <c r="L30" s="21"/>
    </row>
    <row r="31" spans="1:12" ht="14.4" x14ac:dyDescent="0.3">
      <c r="A31" s="20">
        <v>30</v>
      </c>
      <c r="B31" s="20"/>
      <c r="C31" s="20"/>
      <c r="D31" s="21"/>
      <c r="E31" s="23"/>
      <c r="F31" s="23"/>
      <c r="G31" s="23"/>
      <c r="H31" s="23"/>
      <c r="I31" s="23"/>
      <c r="J31" s="23"/>
      <c r="K31" s="137">
        <f t="shared" si="1"/>
        <v>0</v>
      </c>
      <c r="L31" s="21"/>
    </row>
  </sheetData>
  <sortState xmlns:xlrd2="http://schemas.microsoft.com/office/spreadsheetml/2017/richdata2" ref="B2:L19">
    <sortCondition descending="1" ref="K2:K19"/>
    <sortCondition ref="L2:L19"/>
    <sortCondition ref="D2:D19"/>
  </sortState>
  <printOptions gridLines="1"/>
  <pageMargins left="0.25" right="0.25" top="0.75" bottom="0.75" header="0.3" footer="0.3"/>
  <pageSetup fitToHeight="0" orientation="landscape" horizontalDpi="4294967293" r:id="rId1"/>
  <headerFooter>
    <oddHeader>&amp;C&amp;"Cambria,Bold"&amp;K002060Intermediate Day 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L31"/>
  <sheetViews>
    <sheetView showWhiteSpace="0" view="pageLayout" zoomScaleNormal="100" workbookViewId="0">
      <selection activeCell="D1" sqref="D1:D1048576"/>
    </sheetView>
  </sheetViews>
  <sheetFormatPr defaultRowHeight="13.8" x14ac:dyDescent="0.25"/>
  <cols>
    <col min="1" max="1" width="2.8984375" customWidth="1"/>
    <col min="2" max="2" width="18.3984375" style="6" customWidth="1"/>
    <col min="3" max="3" width="12.8984375" style="6" customWidth="1"/>
    <col min="4" max="4" width="8.19921875" style="174" customWidth="1"/>
    <col min="6" max="6" width="9.8984375" customWidth="1"/>
    <col min="7" max="7" width="9.09765625" customWidth="1"/>
    <col min="8" max="10" width="9.59765625" customWidth="1"/>
    <col min="11" max="11" width="10" customWidth="1"/>
    <col min="12" max="12" width="9.69921875" style="107" customWidth="1"/>
  </cols>
  <sheetData>
    <row r="1" spans="1:12" s="5" customFormat="1" ht="14.4" x14ac:dyDescent="0.3">
      <c r="A1" s="32"/>
      <c r="B1" s="38" t="s">
        <v>0</v>
      </c>
      <c r="C1" s="38" t="s">
        <v>1</v>
      </c>
      <c r="D1" s="175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146" t="s">
        <v>155</v>
      </c>
      <c r="K1" s="141" t="s">
        <v>8</v>
      </c>
      <c r="L1" s="110" t="s">
        <v>9</v>
      </c>
    </row>
    <row r="2" spans="1:12" s="1" customFormat="1" ht="14.4" x14ac:dyDescent="0.3">
      <c r="A2" s="150">
        <v>1</v>
      </c>
      <c r="B2" s="20"/>
      <c r="C2" s="20"/>
      <c r="D2" s="173"/>
      <c r="E2" s="23"/>
      <c r="F2" s="23"/>
      <c r="G2" s="20"/>
      <c r="H2" s="20"/>
      <c r="I2" s="20"/>
      <c r="J2" s="20"/>
      <c r="K2" s="30">
        <f>SUM(E2:J2)</f>
        <v>0</v>
      </c>
      <c r="L2" s="111"/>
    </row>
    <row r="3" spans="1:12" s="3" customFormat="1" ht="14.4" x14ac:dyDescent="0.3">
      <c r="A3" s="150">
        <v>2</v>
      </c>
      <c r="B3" s="20"/>
      <c r="C3" s="20"/>
      <c r="D3" s="173"/>
      <c r="E3" s="23"/>
      <c r="F3" s="23"/>
      <c r="G3" s="20"/>
      <c r="H3" s="20"/>
      <c r="I3" s="20"/>
      <c r="J3" s="20"/>
      <c r="K3" s="30">
        <f t="shared" ref="K3:K31" si="0">SUM(E3:J3)</f>
        <v>0</v>
      </c>
      <c r="L3" s="111"/>
    </row>
    <row r="4" spans="1:12" s="1" customFormat="1" ht="14.4" x14ac:dyDescent="0.3">
      <c r="A4" s="150">
        <v>3</v>
      </c>
      <c r="B4" s="20"/>
      <c r="C4" s="20"/>
      <c r="D4" s="173"/>
      <c r="E4" s="23"/>
      <c r="F4" s="23"/>
      <c r="G4" s="20"/>
      <c r="H4" s="20"/>
      <c r="I4" s="20"/>
      <c r="J4" s="20"/>
      <c r="K4" s="30">
        <f t="shared" si="0"/>
        <v>0</v>
      </c>
      <c r="L4" s="111"/>
    </row>
    <row r="5" spans="1:12" s="3" customFormat="1" ht="14.4" x14ac:dyDescent="0.3">
      <c r="A5" s="150">
        <v>4</v>
      </c>
      <c r="B5" s="20"/>
      <c r="C5" s="20"/>
      <c r="D5" s="173"/>
      <c r="E5" s="23"/>
      <c r="F5" s="23"/>
      <c r="G5" s="20"/>
      <c r="H5" s="20"/>
      <c r="I5" s="20"/>
      <c r="J5" s="20"/>
      <c r="K5" s="30">
        <f t="shared" si="0"/>
        <v>0</v>
      </c>
      <c r="L5" s="111"/>
    </row>
    <row r="6" spans="1:12" s="1" customFormat="1" ht="14.4" x14ac:dyDescent="0.3">
      <c r="A6" s="150">
        <v>5</v>
      </c>
      <c r="B6" s="20"/>
      <c r="C6" s="20"/>
      <c r="D6" s="173"/>
      <c r="E6" s="23"/>
      <c r="F6" s="23"/>
      <c r="G6" s="20"/>
      <c r="H6" s="20"/>
      <c r="I6" s="20"/>
      <c r="J6" s="20"/>
      <c r="K6" s="30">
        <f t="shared" si="0"/>
        <v>0</v>
      </c>
      <c r="L6" s="111"/>
    </row>
    <row r="7" spans="1:12" s="3" customFormat="1" ht="14.4" x14ac:dyDescent="0.3">
      <c r="A7" s="150">
        <v>6</v>
      </c>
      <c r="B7" s="20"/>
      <c r="C7" s="20"/>
      <c r="D7" s="173"/>
      <c r="E7" s="23"/>
      <c r="F7" s="23"/>
      <c r="G7" s="20"/>
      <c r="H7" s="20"/>
      <c r="I7" s="20"/>
      <c r="J7" s="20"/>
      <c r="K7" s="30">
        <f t="shared" si="0"/>
        <v>0</v>
      </c>
      <c r="L7" s="111"/>
    </row>
    <row r="8" spans="1:12" s="1" customFormat="1" ht="14.4" x14ac:dyDescent="0.3">
      <c r="A8" s="150">
        <v>7</v>
      </c>
      <c r="B8" s="20"/>
      <c r="C8" s="20"/>
      <c r="D8" s="173"/>
      <c r="E8" s="23"/>
      <c r="F8" s="23"/>
      <c r="G8" s="20"/>
      <c r="H8" s="20"/>
      <c r="I8" s="20"/>
      <c r="J8" s="20"/>
      <c r="K8" s="30">
        <f t="shared" si="0"/>
        <v>0</v>
      </c>
      <c r="L8" s="111"/>
    </row>
    <row r="9" spans="1:12" s="3" customFormat="1" ht="14.4" x14ac:dyDescent="0.3">
      <c r="A9" s="150">
        <v>8</v>
      </c>
      <c r="B9" s="20"/>
      <c r="C9" s="20"/>
      <c r="D9" s="173"/>
      <c r="E9" s="23"/>
      <c r="F9" s="23"/>
      <c r="G9" s="20"/>
      <c r="H9" s="20"/>
      <c r="I9" s="20"/>
      <c r="J9" s="20"/>
      <c r="K9" s="30">
        <f t="shared" si="0"/>
        <v>0</v>
      </c>
      <c r="L9" s="111"/>
    </row>
    <row r="10" spans="1:12" s="1" customFormat="1" ht="14.4" x14ac:dyDescent="0.3">
      <c r="A10" s="150">
        <v>9</v>
      </c>
      <c r="B10" s="20"/>
      <c r="C10" s="20"/>
      <c r="D10" s="173"/>
      <c r="E10" s="23"/>
      <c r="F10" s="23"/>
      <c r="G10" s="20"/>
      <c r="H10" s="20"/>
      <c r="I10" s="20"/>
      <c r="J10" s="20"/>
      <c r="K10" s="30">
        <f t="shared" si="0"/>
        <v>0</v>
      </c>
      <c r="L10" s="111"/>
    </row>
    <row r="11" spans="1:12" s="3" customFormat="1" ht="14.4" x14ac:dyDescent="0.3">
      <c r="A11" s="150">
        <v>10</v>
      </c>
      <c r="B11" s="20"/>
      <c r="C11" s="20"/>
      <c r="D11" s="173"/>
      <c r="E11" s="23"/>
      <c r="F11" s="23"/>
      <c r="G11" s="20"/>
      <c r="H11" s="20"/>
      <c r="I11" s="20"/>
      <c r="J11" s="20"/>
      <c r="K11" s="30">
        <f t="shared" si="0"/>
        <v>0</v>
      </c>
      <c r="L11" s="111"/>
    </row>
    <row r="12" spans="1:12" s="1" customFormat="1" ht="14.4" x14ac:dyDescent="0.3">
      <c r="A12" s="150">
        <v>11</v>
      </c>
      <c r="B12" s="20"/>
      <c r="C12" s="20"/>
      <c r="D12" s="173"/>
      <c r="E12" s="23"/>
      <c r="F12" s="23"/>
      <c r="G12" s="20"/>
      <c r="H12" s="20"/>
      <c r="I12" s="20"/>
      <c r="J12" s="20"/>
      <c r="K12" s="30">
        <f t="shared" si="0"/>
        <v>0</v>
      </c>
      <c r="L12" s="111"/>
    </row>
    <row r="13" spans="1:12" s="3" customFormat="1" ht="14.4" x14ac:dyDescent="0.3">
      <c r="A13" s="150">
        <v>12</v>
      </c>
      <c r="B13" s="20"/>
      <c r="C13" s="20"/>
      <c r="D13" s="173"/>
      <c r="E13" s="23"/>
      <c r="F13" s="23"/>
      <c r="G13" s="20"/>
      <c r="H13" s="20"/>
      <c r="I13" s="20"/>
      <c r="J13" s="20"/>
      <c r="K13" s="30">
        <f t="shared" si="0"/>
        <v>0</v>
      </c>
      <c r="L13" s="111"/>
    </row>
    <row r="14" spans="1:12" s="1" customFormat="1" ht="14.4" x14ac:dyDescent="0.3">
      <c r="A14" s="150">
        <v>13</v>
      </c>
      <c r="B14" s="20"/>
      <c r="C14" s="20"/>
      <c r="D14" s="173"/>
      <c r="E14" s="23"/>
      <c r="F14" s="23"/>
      <c r="G14" s="20"/>
      <c r="H14" s="20"/>
      <c r="I14" s="20"/>
      <c r="J14" s="20"/>
      <c r="K14" s="30">
        <f t="shared" si="0"/>
        <v>0</v>
      </c>
      <c r="L14" s="111"/>
    </row>
    <row r="15" spans="1:12" s="3" customFormat="1" ht="14.4" x14ac:dyDescent="0.3">
      <c r="A15" s="150">
        <v>14</v>
      </c>
      <c r="B15" s="20"/>
      <c r="C15" s="20"/>
      <c r="D15" s="173"/>
      <c r="E15" s="23"/>
      <c r="F15" s="23"/>
      <c r="G15" s="20"/>
      <c r="H15" s="20"/>
      <c r="I15" s="20"/>
      <c r="J15" s="20"/>
      <c r="K15" s="30">
        <f t="shared" si="0"/>
        <v>0</v>
      </c>
      <c r="L15" s="111"/>
    </row>
    <row r="16" spans="1:12" s="1" customFormat="1" ht="14.4" x14ac:dyDescent="0.3">
      <c r="A16" s="150">
        <v>15</v>
      </c>
      <c r="B16" s="20"/>
      <c r="C16" s="20"/>
      <c r="D16" s="173"/>
      <c r="E16" s="20"/>
      <c r="F16" s="20"/>
      <c r="G16" s="20"/>
      <c r="H16" s="20"/>
      <c r="I16" s="20"/>
      <c r="J16" s="20"/>
      <c r="K16" s="30">
        <f t="shared" si="0"/>
        <v>0</v>
      </c>
      <c r="L16" s="106"/>
    </row>
    <row r="17" spans="1:12" s="3" customFormat="1" ht="14.4" x14ac:dyDescent="0.3">
      <c r="A17" s="150">
        <v>16</v>
      </c>
      <c r="B17" s="20"/>
      <c r="C17" s="20"/>
      <c r="D17" s="173"/>
      <c r="E17" s="20"/>
      <c r="F17" s="20"/>
      <c r="G17" s="20"/>
      <c r="H17" s="20"/>
      <c r="I17" s="20"/>
      <c r="J17" s="20"/>
      <c r="K17" s="30">
        <f t="shared" si="0"/>
        <v>0</v>
      </c>
      <c r="L17" s="106"/>
    </row>
    <row r="18" spans="1:12" ht="14.4" x14ac:dyDescent="0.3">
      <c r="A18" s="150">
        <v>17</v>
      </c>
      <c r="B18" s="20"/>
      <c r="C18" s="20"/>
      <c r="D18" s="173"/>
      <c r="E18" s="20"/>
      <c r="F18" s="20"/>
      <c r="G18" s="20"/>
      <c r="H18" s="20"/>
      <c r="I18" s="20"/>
      <c r="J18" s="20"/>
      <c r="K18" s="30">
        <f t="shared" si="0"/>
        <v>0</v>
      </c>
      <c r="L18" s="106"/>
    </row>
    <row r="19" spans="1:12" s="3" customFormat="1" ht="14.4" x14ac:dyDescent="0.3">
      <c r="A19" s="150">
        <v>18</v>
      </c>
      <c r="B19" s="29"/>
      <c r="C19" s="29"/>
      <c r="D19" s="173"/>
      <c r="E19" s="20"/>
      <c r="F19" s="20"/>
      <c r="G19" s="20"/>
      <c r="H19" s="20"/>
      <c r="I19" s="20"/>
      <c r="J19" s="20"/>
      <c r="K19" s="30">
        <f t="shared" si="0"/>
        <v>0</v>
      </c>
      <c r="L19" s="106"/>
    </row>
    <row r="20" spans="1:12" ht="14.4" x14ac:dyDescent="0.3">
      <c r="A20" s="150">
        <v>19</v>
      </c>
      <c r="B20" s="20"/>
      <c r="C20" s="20"/>
      <c r="D20" s="173"/>
      <c r="E20" s="20"/>
      <c r="F20" s="20"/>
      <c r="G20" s="20"/>
      <c r="H20" s="20"/>
      <c r="I20" s="20"/>
      <c r="J20" s="20"/>
      <c r="K20" s="30">
        <f t="shared" si="0"/>
        <v>0</v>
      </c>
      <c r="L20" s="106"/>
    </row>
    <row r="21" spans="1:12" s="3" customFormat="1" ht="14.4" x14ac:dyDescent="0.3">
      <c r="A21" s="150">
        <v>20</v>
      </c>
      <c r="B21" s="97"/>
      <c r="C21" s="97"/>
      <c r="D21" s="173"/>
      <c r="E21" s="20"/>
      <c r="F21" s="20"/>
      <c r="G21" s="20"/>
      <c r="H21" s="20"/>
      <c r="I21" s="20"/>
      <c r="J21" s="20"/>
      <c r="K21" s="30">
        <f t="shared" si="0"/>
        <v>0</v>
      </c>
      <c r="L21" s="106"/>
    </row>
    <row r="22" spans="1:12" ht="14.4" x14ac:dyDescent="0.3">
      <c r="A22" s="150">
        <v>21</v>
      </c>
      <c r="B22" s="20"/>
      <c r="C22" s="20"/>
      <c r="D22" s="173"/>
      <c r="E22" s="20"/>
      <c r="F22" s="20"/>
      <c r="G22" s="20"/>
      <c r="H22" s="20"/>
      <c r="I22" s="20"/>
      <c r="J22" s="20"/>
      <c r="K22" s="30">
        <f t="shared" si="0"/>
        <v>0</v>
      </c>
      <c r="L22" s="106"/>
    </row>
    <row r="23" spans="1:12" s="3" customFormat="1" ht="14.4" x14ac:dyDescent="0.3">
      <c r="A23" s="150">
        <v>22</v>
      </c>
      <c r="B23" s="20"/>
      <c r="C23" s="20"/>
      <c r="D23" s="173"/>
      <c r="E23" s="20"/>
      <c r="F23" s="20"/>
      <c r="G23" s="20"/>
      <c r="H23" s="20"/>
      <c r="I23" s="20"/>
      <c r="J23" s="20"/>
      <c r="K23" s="30">
        <f t="shared" si="0"/>
        <v>0</v>
      </c>
      <c r="L23" s="106"/>
    </row>
    <row r="24" spans="1:12" ht="14.4" x14ac:dyDescent="0.3">
      <c r="A24" s="150">
        <v>23</v>
      </c>
      <c r="B24" s="20"/>
      <c r="C24" s="20"/>
      <c r="D24" s="173"/>
      <c r="E24" s="20"/>
      <c r="F24" s="20"/>
      <c r="G24" s="20"/>
      <c r="H24" s="20"/>
      <c r="I24" s="20"/>
      <c r="J24" s="20"/>
      <c r="K24" s="30">
        <f t="shared" si="0"/>
        <v>0</v>
      </c>
      <c r="L24" s="106"/>
    </row>
    <row r="25" spans="1:12" s="3" customFormat="1" ht="14.4" x14ac:dyDescent="0.3">
      <c r="A25" s="150">
        <v>24</v>
      </c>
      <c r="B25" s="20"/>
      <c r="C25" s="20"/>
      <c r="D25" s="173"/>
      <c r="E25" s="20"/>
      <c r="F25" s="20"/>
      <c r="G25" s="20"/>
      <c r="H25" s="20"/>
      <c r="I25" s="20"/>
      <c r="J25" s="20"/>
      <c r="K25" s="30">
        <f t="shared" si="0"/>
        <v>0</v>
      </c>
      <c r="L25" s="106"/>
    </row>
    <row r="26" spans="1:12" ht="14.4" x14ac:dyDescent="0.3">
      <c r="A26" s="150">
        <v>25</v>
      </c>
      <c r="B26" s="20"/>
      <c r="C26" s="20"/>
      <c r="D26" s="173"/>
      <c r="E26" s="20"/>
      <c r="F26" s="20"/>
      <c r="G26" s="20"/>
      <c r="H26" s="20"/>
      <c r="I26" s="20"/>
      <c r="J26" s="20"/>
      <c r="K26" s="30">
        <f t="shared" si="0"/>
        <v>0</v>
      </c>
      <c r="L26" s="106"/>
    </row>
    <row r="27" spans="1:12" ht="14.4" x14ac:dyDescent="0.3">
      <c r="A27" s="150">
        <v>26</v>
      </c>
      <c r="B27" s="20"/>
      <c r="C27" s="20"/>
      <c r="D27" s="173"/>
      <c r="E27" s="20"/>
      <c r="F27" s="20"/>
      <c r="G27" s="20"/>
      <c r="H27" s="20"/>
      <c r="I27" s="20"/>
      <c r="J27" s="20"/>
      <c r="K27" s="30">
        <f t="shared" si="0"/>
        <v>0</v>
      </c>
      <c r="L27" s="106"/>
    </row>
    <row r="28" spans="1:12" ht="14.4" x14ac:dyDescent="0.3">
      <c r="A28" s="150">
        <v>27</v>
      </c>
      <c r="B28" s="20"/>
      <c r="C28" s="20"/>
      <c r="D28" s="173"/>
      <c r="E28" s="20"/>
      <c r="F28" s="20"/>
      <c r="G28" s="20"/>
      <c r="H28" s="20"/>
      <c r="I28" s="20"/>
      <c r="J28" s="20"/>
      <c r="K28" s="30">
        <f t="shared" si="0"/>
        <v>0</v>
      </c>
      <c r="L28" s="106"/>
    </row>
    <row r="29" spans="1:12" ht="14.4" x14ac:dyDescent="0.3">
      <c r="A29" s="20">
        <v>28</v>
      </c>
      <c r="B29" s="20"/>
      <c r="C29" s="20"/>
      <c r="D29" s="173"/>
      <c r="E29" s="20"/>
      <c r="F29" s="20"/>
      <c r="G29" s="20"/>
      <c r="H29" s="20"/>
      <c r="I29" s="20"/>
      <c r="J29" s="20"/>
      <c r="K29" s="30">
        <f t="shared" si="0"/>
        <v>0</v>
      </c>
      <c r="L29" s="106"/>
    </row>
    <row r="30" spans="1:12" ht="14.4" x14ac:dyDescent="0.3">
      <c r="A30" s="20">
        <v>29</v>
      </c>
      <c r="B30" s="20"/>
      <c r="C30" s="20"/>
      <c r="D30" s="173"/>
      <c r="E30" s="20"/>
      <c r="F30" s="20"/>
      <c r="G30" s="20"/>
      <c r="H30" s="20"/>
      <c r="I30" s="20"/>
      <c r="J30" s="20"/>
      <c r="K30" s="30">
        <f t="shared" si="0"/>
        <v>0</v>
      </c>
      <c r="L30" s="106"/>
    </row>
    <row r="31" spans="1:12" ht="14.4" x14ac:dyDescent="0.3">
      <c r="A31" s="20">
        <v>30</v>
      </c>
      <c r="B31" s="20"/>
      <c r="C31" s="20"/>
      <c r="D31" s="173"/>
      <c r="E31" s="20"/>
      <c r="F31" s="20"/>
      <c r="G31" s="20"/>
      <c r="H31" s="20"/>
      <c r="I31" s="20"/>
      <c r="J31" s="20"/>
      <c r="K31" s="30">
        <f t="shared" si="0"/>
        <v>0</v>
      </c>
      <c r="L31" s="106"/>
    </row>
  </sheetData>
  <sortState xmlns:xlrd2="http://schemas.microsoft.com/office/spreadsheetml/2017/richdata2" ref="A2:L21">
    <sortCondition descending="1" ref="K2:K21"/>
    <sortCondition ref="L2:L21"/>
    <sortCondition ref="D2:D21"/>
  </sortState>
  <printOptions headings="1" gridLines="1"/>
  <pageMargins left="0.7" right="0.7" top="0.75" bottom="0.75" header="0.3" footer="0.3"/>
  <pageSetup orientation="landscape" r:id="rId1"/>
  <headerFooter>
    <oddHeader>&amp;CIntermediate Day 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  <pageSetUpPr fitToPage="1"/>
  </sheetPr>
  <dimension ref="A1:R28"/>
  <sheetViews>
    <sheetView showWhiteSpace="0" zoomScale="96" zoomScaleNormal="96" zoomScalePageLayoutView="90" workbookViewId="0">
      <selection activeCell="D6" sqref="D6"/>
    </sheetView>
  </sheetViews>
  <sheetFormatPr defaultRowHeight="13.8" x14ac:dyDescent="0.25"/>
  <cols>
    <col min="1" max="1" width="4.19921875" customWidth="1"/>
    <col min="2" max="2" width="17.69921875" style="120" customWidth="1"/>
    <col min="3" max="3" width="10.09765625" style="120" customWidth="1"/>
    <col min="4" max="4" width="10.59765625" style="167" customWidth="1"/>
    <col min="5" max="5" width="9" style="167"/>
    <col min="6" max="7" width="0" style="178" hidden="1" customWidth="1"/>
    <col min="8" max="8" width="12" style="224" customWidth="1"/>
    <col min="9" max="9" width="11.69921875" style="43" customWidth="1"/>
    <col min="10" max="10" width="11.5" style="43" customWidth="1"/>
    <col min="11" max="11" width="11.5" style="43" hidden="1" customWidth="1"/>
    <col min="12" max="12" width="11.09765625" style="43" hidden="1" customWidth="1"/>
    <col min="13" max="13" width="10.59765625" style="15" customWidth="1"/>
    <col min="14" max="14" width="11.3984375" style="167" customWidth="1"/>
    <col min="15" max="15" width="9" style="167"/>
    <col min="16" max="17" width="0" style="167" hidden="1" customWidth="1"/>
    <col min="18" max="18" width="9" style="224"/>
  </cols>
  <sheetData>
    <row r="1" spans="1:18" s="5" customFormat="1" ht="14.4" x14ac:dyDescent="0.3">
      <c r="A1" s="53"/>
      <c r="B1" s="119" t="s">
        <v>0</v>
      </c>
      <c r="C1" s="119" t="s">
        <v>1</v>
      </c>
      <c r="D1" s="248" t="s">
        <v>10</v>
      </c>
      <c r="E1" s="248" t="s">
        <v>11</v>
      </c>
      <c r="F1" s="176" t="s">
        <v>17</v>
      </c>
      <c r="G1" s="176" t="s">
        <v>178</v>
      </c>
      <c r="H1" s="285" t="s">
        <v>12</v>
      </c>
      <c r="I1" s="104" t="s">
        <v>13</v>
      </c>
      <c r="J1" s="54" t="s">
        <v>14</v>
      </c>
      <c r="K1" s="54" t="s">
        <v>18</v>
      </c>
      <c r="L1" s="54" t="s">
        <v>179</v>
      </c>
      <c r="M1" s="105" t="s">
        <v>19</v>
      </c>
      <c r="N1" s="248" t="s">
        <v>15</v>
      </c>
      <c r="O1" s="248" t="s">
        <v>16</v>
      </c>
      <c r="P1" s="248" t="s">
        <v>20</v>
      </c>
      <c r="Q1" s="248" t="s">
        <v>180</v>
      </c>
      <c r="R1" s="285" t="s">
        <v>9</v>
      </c>
    </row>
    <row r="2" spans="1:18" s="9" customFormat="1" ht="14.4" x14ac:dyDescent="0.3">
      <c r="A2" s="20">
        <v>1</v>
      </c>
      <c r="B2" s="231" t="s">
        <v>429</v>
      </c>
      <c r="C2" s="231" t="s">
        <v>320</v>
      </c>
      <c r="D2" s="162">
        <f>VLOOKUP(C2,'INT 1'!$C$2:$D$34,2,FALSE)</f>
        <v>6.7939814814814816E-4</v>
      </c>
      <c r="E2" s="197">
        <f>VLOOKUP(C2,'INT 2'!$C$2:$D$19,2,FALSE)</f>
        <v>9.0983796296296299E-4</v>
      </c>
      <c r="F2" s="179" t="e">
        <f>VLOOKUP(C2,'INT 3'!$C$2:$D$31,2,FALSE)</f>
        <v>#N/A</v>
      </c>
      <c r="G2" s="177"/>
      <c r="H2" s="58">
        <f t="shared" ref="H2:H19" si="0">SUM(D2:E2)</f>
        <v>1.5892361111111111E-3</v>
      </c>
      <c r="I2" s="98">
        <f>VLOOKUP(C2,'INT 1'!$C$2:$K$34,9,FALSE)</f>
        <v>150</v>
      </c>
      <c r="J2" s="30">
        <f>VLOOKUP(C2,'INT 2'!$C$2:$K$19,9,FALSE)</f>
        <v>150</v>
      </c>
      <c r="K2" s="30" t="e">
        <f>VLOOKUP(C2,'INT 3'!$C$2:$K$31,9,FALSE)</f>
        <v>#N/A</v>
      </c>
      <c r="L2" s="30"/>
      <c r="M2" s="98">
        <f t="shared" ref="M2:M19" si="1">SUM(I2:J2)</f>
        <v>300</v>
      </c>
      <c r="N2" s="162">
        <f>VLOOKUP(C2,'INT 1'!$C$2:$L$34,10,FALSE)</f>
        <v>3.8449074074074076E-3</v>
      </c>
      <c r="O2" s="197">
        <f>VLOOKUP(C2,'INT 2'!$C$2:$L$17,10,FALSE)</f>
        <v>2.9671296296296299E-3</v>
      </c>
      <c r="P2" s="197" t="e">
        <f>VLOOKUP(C2,'INT 3'!$C$2:$L$31,10,FALSE)</f>
        <v>#N/A</v>
      </c>
      <c r="Q2" s="162"/>
      <c r="R2" s="58">
        <f t="shared" ref="R2:R19" si="2">SUM(N2:O2)</f>
        <v>6.8120370370370375E-3</v>
      </c>
    </row>
    <row r="3" spans="1:18" s="10" customFormat="1" ht="14.4" x14ac:dyDescent="0.3">
      <c r="A3" s="20">
        <v>2</v>
      </c>
      <c r="B3" s="231" t="s">
        <v>226</v>
      </c>
      <c r="C3" s="231" t="s">
        <v>387</v>
      </c>
      <c r="D3" s="162">
        <f>VLOOKUP(C3,'INT 1'!$C$2:$D$34,2,FALSE)</f>
        <v>7.3842592592592579E-4</v>
      </c>
      <c r="E3" s="197">
        <f>VLOOKUP(C3,'INT 2'!$C$2:$D$19,2,FALSE)</f>
        <v>6.4861111111111109E-4</v>
      </c>
      <c r="F3" s="179" t="e">
        <f>VLOOKUP(C3,'INT 3'!$C$2:$D$31,2,FALSE)</f>
        <v>#N/A</v>
      </c>
      <c r="G3" s="177"/>
      <c r="H3" s="58">
        <f t="shared" si="0"/>
        <v>1.3870370370370369E-3</v>
      </c>
      <c r="I3" s="98">
        <f>VLOOKUP(C3,'INT 1'!$C$2:$K$34,9,FALSE)</f>
        <v>150</v>
      </c>
      <c r="J3" s="30">
        <f>VLOOKUP(C3,'INT 2'!$C$2:$K$19,9,FALSE)</f>
        <v>150</v>
      </c>
      <c r="K3" s="30" t="e">
        <f>VLOOKUP(C3,'INT 3'!$C$2:$K$31,9,FALSE)</f>
        <v>#N/A</v>
      </c>
      <c r="L3" s="30"/>
      <c r="M3" s="98">
        <f t="shared" si="1"/>
        <v>300</v>
      </c>
      <c r="N3" s="162">
        <f>VLOOKUP(C3,'INT 1'!$C$2:$L$34,10,FALSE)</f>
        <v>3.8645833333333327E-3</v>
      </c>
      <c r="O3" s="197">
        <f>VLOOKUP(C3,'INT 2'!$C$2:$L$19,10,FALSE)</f>
        <v>3.0298611111111116E-3</v>
      </c>
      <c r="P3" s="197" t="e">
        <f>VLOOKUP(C3,'INT 3'!$C$2:$L$31,10,FALSE)</f>
        <v>#N/A</v>
      </c>
      <c r="Q3" s="162"/>
      <c r="R3" s="58">
        <f t="shared" si="2"/>
        <v>6.8944444444444444E-3</v>
      </c>
    </row>
    <row r="4" spans="1:18" s="8" customFormat="1" ht="14.4" x14ac:dyDescent="0.3">
      <c r="A4" s="20">
        <v>3</v>
      </c>
      <c r="B4" s="231" t="s">
        <v>134</v>
      </c>
      <c r="C4" s="231" t="s">
        <v>135</v>
      </c>
      <c r="D4" s="162">
        <f>VLOOKUP(C4,'INT 1'!$C$2:$D$34,2,FALSE)</f>
        <v>5.6250000000000007E-4</v>
      </c>
      <c r="E4" s="197">
        <f>VLOOKUP(C4,'INT 2'!$C$2:$D$19,2,FALSE)</f>
        <v>9.2222222222222228E-4</v>
      </c>
      <c r="F4" s="179" t="e">
        <f>VLOOKUP(C4,'INT 3'!$C$2:$D$31,2,FALSE)</f>
        <v>#N/A</v>
      </c>
      <c r="G4" s="177"/>
      <c r="H4" s="58">
        <f t="shared" si="0"/>
        <v>1.4847222222222223E-3</v>
      </c>
      <c r="I4" s="98">
        <f>VLOOKUP(C4,'INT 1'!$C$2:$K$34,9,FALSE)</f>
        <v>150</v>
      </c>
      <c r="J4" s="30">
        <f>VLOOKUP(C4,'INT 2'!$C$2:$K$19,9,FALSE)</f>
        <v>150</v>
      </c>
      <c r="K4" s="30" t="e">
        <f>VLOOKUP(C4,'INT 3'!$C$2:$K$31,9,FALSE)</f>
        <v>#N/A</v>
      </c>
      <c r="L4" s="30"/>
      <c r="M4" s="98">
        <f t="shared" si="1"/>
        <v>300</v>
      </c>
      <c r="N4" s="162">
        <f>VLOOKUP(C4,'INT 1'!$C$2:$L$34,10,FALSE)</f>
        <v>3.0324074074074073E-3</v>
      </c>
      <c r="O4" s="197">
        <f>VLOOKUP(C4,'INT 2'!$C$2:$L$17,10,FALSE)</f>
        <v>4.1406250000000002E-3</v>
      </c>
      <c r="P4" s="197" t="e">
        <f>VLOOKUP(C4,'INT 3'!$C$2:$L$31,10,FALSE)</f>
        <v>#N/A</v>
      </c>
      <c r="Q4" s="162"/>
      <c r="R4" s="58">
        <f t="shared" si="2"/>
        <v>7.1730324074074075E-3</v>
      </c>
    </row>
    <row r="5" spans="1:18" s="3" customFormat="1" ht="14.4" x14ac:dyDescent="0.3">
      <c r="A5" s="20">
        <v>4</v>
      </c>
      <c r="B5" s="231" t="s">
        <v>217</v>
      </c>
      <c r="C5" s="231" t="s">
        <v>165</v>
      </c>
      <c r="D5" s="162">
        <f>VLOOKUP(C5,'INT 1'!$C$2:$D$34,2,FALSE)</f>
        <v>7.9629629629629636E-4</v>
      </c>
      <c r="E5" s="197">
        <f>VLOOKUP(C5,'INT 2'!$C$2:$D$19,2,FALSE)</f>
        <v>7.0127314814814824E-4</v>
      </c>
      <c r="F5" s="179" t="e">
        <f>VLOOKUP(C5,'INT 3'!$C$2:$D$31,2,FALSE)</f>
        <v>#N/A</v>
      </c>
      <c r="G5" s="177"/>
      <c r="H5" s="58">
        <f t="shared" si="0"/>
        <v>1.4975694444444446E-3</v>
      </c>
      <c r="I5" s="98">
        <f>VLOOKUP(C5,'INT 1'!$C$2:$K$34,9,FALSE)</f>
        <v>150</v>
      </c>
      <c r="J5" s="30">
        <f>VLOOKUP(C5,'INT 2'!$C$2:$K$19,9,FALSE)</f>
        <v>120</v>
      </c>
      <c r="K5" s="30" t="e">
        <f>VLOOKUP(C5,'INT 3'!$C$2:$K$31,9,FALSE)</f>
        <v>#N/A</v>
      </c>
      <c r="L5" s="30"/>
      <c r="M5" s="98">
        <f t="shared" si="1"/>
        <v>270</v>
      </c>
      <c r="N5" s="162">
        <f>VLOOKUP(C5,'INT 1'!$C$2:$L$34,10,FALSE)</f>
        <v>2.6921296296296298E-3</v>
      </c>
      <c r="O5" s="197">
        <f>VLOOKUP(C5,'INT 2'!$C$2:$L$19,10,FALSE)</f>
        <v>4.1666666666666666E-3</v>
      </c>
      <c r="P5" s="197" t="e">
        <f>VLOOKUP(C5,'INT 3'!$C$2:$L$31,10,FALSE)</f>
        <v>#N/A</v>
      </c>
      <c r="Q5" s="162"/>
      <c r="R5" s="58">
        <f t="shared" si="2"/>
        <v>6.8587962962962969E-3</v>
      </c>
    </row>
    <row r="6" spans="1:18" s="8" customFormat="1" ht="14.4" x14ac:dyDescent="0.3">
      <c r="A6" s="20">
        <v>5</v>
      </c>
      <c r="B6" s="231" t="s">
        <v>311</v>
      </c>
      <c r="C6" s="231" t="s">
        <v>102</v>
      </c>
      <c r="D6" s="162">
        <f>VLOOKUP(C6,'INT 1'!$C$2:$D$34,2,FALSE)</f>
        <v>8.7500000000000002E-4</v>
      </c>
      <c r="E6" s="197">
        <f>VLOOKUP(C6,'INT 2'!$C$2:$D$19,2,FALSE)</f>
        <v>7.1458333333333324E-4</v>
      </c>
      <c r="F6" s="179" t="e">
        <f>VLOOKUP(C6,'INT 3'!$C$2:$D$31,2,FALSE)</f>
        <v>#N/A</v>
      </c>
      <c r="G6" s="177"/>
      <c r="H6" s="58">
        <f t="shared" si="0"/>
        <v>1.5895833333333333E-3</v>
      </c>
      <c r="I6" s="98">
        <f>VLOOKUP(C6,'INT 1'!$C$2:$K$34,9,FALSE)</f>
        <v>130</v>
      </c>
      <c r="J6" s="30">
        <f>VLOOKUP(C6,'INT 2'!$C$2:$K$19,9,FALSE)</f>
        <v>120</v>
      </c>
      <c r="K6" s="30" t="e">
        <f>VLOOKUP(C6,'INT 3'!$C$2:$K$31,9,FALSE)</f>
        <v>#N/A</v>
      </c>
      <c r="L6" s="30"/>
      <c r="M6" s="98">
        <f t="shared" si="1"/>
        <v>250</v>
      </c>
      <c r="N6" s="162">
        <f>VLOOKUP(C6,'INT 1'!$C$2:$L$34,10,FALSE)</f>
        <v>4.1666666666666666E-3</v>
      </c>
      <c r="O6" s="197">
        <f>VLOOKUP(C6,'INT 2'!$C$2:$L$19,10,FALSE)</f>
        <v>4.1666666666666666E-3</v>
      </c>
      <c r="P6" s="197" t="e">
        <f>VLOOKUP(C6,'INT 3'!$C$2:$L$31,10,FALSE)</f>
        <v>#N/A</v>
      </c>
      <c r="Q6" s="162"/>
      <c r="R6" s="58">
        <f t="shared" si="2"/>
        <v>8.3333333333333332E-3</v>
      </c>
    </row>
    <row r="7" spans="1:18" s="3" customFormat="1" ht="14.4" x14ac:dyDescent="0.3">
      <c r="A7" s="20">
        <v>6</v>
      </c>
      <c r="B7" s="231" t="s">
        <v>429</v>
      </c>
      <c r="C7" s="231" t="s">
        <v>265</v>
      </c>
      <c r="D7" s="162">
        <f>VLOOKUP(C7,'INT 1'!$C$2:$D$34,2,FALSE)</f>
        <v>7.5694444444444453E-4</v>
      </c>
      <c r="E7" s="197">
        <f>VLOOKUP(C7,'INT 2'!$C$2:$D$19,2,FALSE)</f>
        <v>1.2959490740740739E-3</v>
      </c>
      <c r="F7" s="179" t="e">
        <f>VLOOKUP(C7,'INT 3'!$C$2:$D$31,2,FALSE)</f>
        <v>#N/A</v>
      </c>
      <c r="G7" s="177"/>
      <c r="H7" s="58">
        <f t="shared" si="0"/>
        <v>2.0528935185185186E-3</v>
      </c>
      <c r="I7" s="98">
        <f>VLOOKUP(C7,'INT 1'!$C$2:$K$34,9,FALSE)</f>
        <v>130</v>
      </c>
      <c r="J7" s="30">
        <f>VLOOKUP(C7,'INT 2'!$C$2:$K$19,9,FALSE)</f>
        <v>120</v>
      </c>
      <c r="K7" s="30" t="e">
        <f>VLOOKUP(C7,'INT 3'!$C$2:$K$31,9,FALSE)</f>
        <v>#N/A</v>
      </c>
      <c r="L7" s="30"/>
      <c r="M7" s="98">
        <f t="shared" si="1"/>
        <v>250</v>
      </c>
      <c r="N7" s="162">
        <f>VLOOKUP(C7,'INT 1'!$C$2:$L$34,10,FALSE)</f>
        <v>4.1666666666666666E-3</v>
      </c>
      <c r="O7" s="197">
        <f>VLOOKUP(C7,'INT 2'!$C$2:$L$17,10,FALSE)</f>
        <v>4.1666666666666666E-3</v>
      </c>
      <c r="P7" s="197" t="e">
        <f>VLOOKUP(C7,'INT 3'!$C$2:$L$31,10,FALSE)</f>
        <v>#N/A</v>
      </c>
      <c r="Q7" s="162"/>
      <c r="R7" s="58">
        <f t="shared" si="2"/>
        <v>8.3333333333333332E-3</v>
      </c>
    </row>
    <row r="8" spans="1:18" s="8" customFormat="1" ht="14.4" x14ac:dyDescent="0.3">
      <c r="A8" s="20">
        <v>7</v>
      </c>
      <c r="B8" s="231" t="s">
        <v>429</v>
      </c>
      <c r="C8" s="231" t="s">
        <v>258</v>
      </c>
      <c r="D8" s="162">
        <f>VLOOKUP(C8,'INT 1'!$C$2:$D$34,2,FALSE)</f>
        <v>5.4282407407407404E-4</v>
      </c>
      <c r="E8" s="197">
        <f>VLOOKUP(C8,'INT 2'!$C$2:$D$19,2,FALSE)</f>
        <v>4.5590277777777773E-4</v>
      </c>
      <c r="F8" s="179" t="e">
        <f>VLOOKUP(C8,'INT 3'!$C$2:$D$31,2,FALSE)</f>
        <v>#N/A</v>
      </c>
      <c r="G8" s="177"/>
      <c r="H8" s="58">
        <f t="shared" si="0"/>
        <v>9.9872685185185177E-4</v>
      </c>
      <c r="I8" s="98">
        <f>VLOOKUP(C8,'INT 1'!$C$2:$K$34,9,FALSE)</f>
        <v>90</v>
      </c>
      <c r="J8" s="30">
        <f>VLOOKUP(C8,'INT 2'!$C$2:$K$19,9,FALSE)</f>
        <v>150</v>
      </c>
      <c r="K8" s="30" t="e">
        <f>VLOOKUP(C8,'INT 3'!$C$2:$K$31,9,FALSE)</f>
        <v>#N/A</v>
      </c>
      <c r="L8" s="30"/>
      <c r="M8" s="98">
        <f t="shared" si="1"/>
        <v>240</v>
      </c>
      <c r="N8" s="162">
        <f>VLOOKUP(C8,'INT 1'!$C$2:$L$34,10,FALSE)</f>
        <v>4.1666666666666666E-3</v>
      </c>
      <c r="O8" s="197">
        <f>VLOOKUP(C8,'INT 2'!$C$2:$L$19,10,FALSE)</f>
        <v>3.4770833333333333E-3</v>
      </c>
      <c r="P8" s="197" t="e">
        <f>VLOOKUP(C8,'INT 3'!$C$2:$L$31,10,FALSE)</f>
        <v>#N/A</v>
      </c>
      <c r="Q8" s="162"/>
      <c r="R8" s="58">
        <f t="shared" si="2"/>
        <v>7.6437499999999995E-3</v>
      </c>
    </row>
    <row r="9" spans="1:18" s="3" customFormat="1" ht="14.4" x14ac:dyDescent="0.3">
      <c r="A9" s="20">
        <v>8</v>
      </c>
      <c r="B9" s="231" t="s">
        <v>393</v>
      </c>
      <c r="C9" s="231" t="s">
        <v>329</v>
      </c>
      <c r="D9" s="162">
        <f>VLOOKUP(C9,'INT 1'!$C$2:$D$34,2,FALSE)</f>
        <v>4.5370370370370378E-4</v>
      </c>
      <c r="E9" s="197">
        <f>VLOOKUP(C9,'INT 2'!$C$2:$D$19,2,FALSE)</f>
        <v>1.135648148148148E-3</v>
      </c>
      <c r="F9" s="179" t="e">
        <f>VLOOKUP(C9,'INT 3'!$C$2:$D$31,2,FALSE)</f>
        <v>#N/A</v>
      </c>
      <c r="G9" s="177"/>
      <c r="H9" s="58">
        <f t="shared" si="0"/>
        <v>1.5893518518518518E-3</v>
      </c>
      <c r="I9" s="98">
        <f>VLOOKUP(C9,'INT 1'!$C$2:$K$34,9,FALSE)</f>
        <v>150</v>
      </c>
      <c r="J9" s="30">
        <f>VLOOKUP(C9,'INT 2'!$C$2:$K$19,9,FALSE)</f>
        <v>60</v>
      </c>
      <c r="K9" s="30" t="e">
        <f>VLOOKUP(C9,'INT 3'!$C$2:$K$31,9,FALSE)</f>
        <v>#N/A</v>
      </c>
      <c r="L9" s="30"/>
      <c r="M9" s="98">
        <f t="shared" si="1"/>
        <v>210</v>
      </c>
      <c r="N9" s="162">
        <f>VLOOKUP(C9,'INT 1'!$C$2:$L$34,10,FALSE)</f>
        <v>3.7569444444444447E-3</v>
      </c>
      <c r="O9" s="197">
        <f>VLOOKUP(C9,'INT 2'!$C$2:$L$17,10,FALSE)</f>
        <v>4.1666666666666666E-3</v>
      </c>
      <c r="P9" s="197" t="e">
        <f>VLOOKUP(C9,'INT 3'!$C$2:$L$31,10,FALSE)</f>
        <v>#N/A</v>
      </c>
      <c r="Q9" s="162"/>
      <c r="R9" s="58">
        <f t="shared" si="2"/>
        <v>7.9236111111111104E-3</v>
      </c>
    </row>
    <row r="10" spans="1:18" s="8" customFormat="1" ht="14.4" x14ac:dyDescent="0.3">
      <c r="A10" s="20">
        <v>9</v>
      </c>
      <c r="B10" s="231" t="s">
        <v>204</v>
      </c>
      <c r="C10" s="231" t="s">
        <v>348</v>
      </c>
      <c r="D10" s="162">
        <f>VLOOKUP(C10,'INT 1'!$C$2:$D$34,2,FALSE)</f>
        <v>4.7453703703703704E-4</v>
      </c>
      <c r="E10" s="197">
        <f>VLOOKUP(C10,'INT 2'!$C$2:$D$19,2,FALSE)</f>
        <v>1.0633101851851851E-3</v>
      </c>
      <c r="F10" s="179" t="e">
        <f>VLOOKUP(C10,'INT 3'!$C$2:$D$31,2,FALSE)</f>
        <v>#N/A</v>
      </c>
      <c r="G10" s="177"/>
      <c r="H10" s="58">
        <f t="shared" si="0"/>
        <v>1.5378472222222221E-3</v>
      </c>
      <c r="I10" s="98">
        <f>VLOOKUP(C10,'INT 1'!$C$2:$K$34,9,FALSE)</f>
        <v>90</v>
      </c>
      <c r="J10" s="30">
        <f>VLOOKUP(C10,'INT 2'!$C$2:$K$19,9,FALSE)</f>
        <v>120</v>
      </c>
      <c r="K10" s="30" t="e">
        <f>VLOOKUP(C10,'INT 3'!$C$2:$K$31,9,FALSE)</f>
        <v>#N/A</v>
      </c>
      <c r="L10" s="30"/>
      <c r="M10" s="98">
        <f t="shared" si="1"/>
        <v>210</v>
      </c>
      <c r="N10" s="162">
        <f>VLOOKUP(C10,'INT 1'!$C$2:$L$34,10,FALSE)</f>
        <v>4.1666666666666666E-3</v>
      </c>
      <c r="O10" s="197">
        <f>VLOOKUP(C10,'INT 2'!$C$2:$L$19,10,FALSE)</f>
        <v>4.1666666666666666E-3</v>
      </c>
      <c r="P10" s="197" t="e">
        <f>VLOOKUP(C10,'INT 3'!$C$2:$L$31,10,FALSE)</f>
        <v>#N/A</v>
      </c>
      <c r="Q10" s="162"/>
      <c r="R10" s="58">
        <f t="shared" si="2"/>
        <v>8.3333333333333332E-3</v>
      </c>
    </row>
    <row r="11" spans="1:18" s="3" customFormat="1" ht="14.4" x14ac:dyDescent="0.3">
      <c r="A11" s="20">
        <v>10</v>
      </c>
      <c r="B11" s="231" t="s">
        <v>383</v>
      </c>
      <c r="C11" s="231" t="s">
        <v>230</v>
      </c>
      <c r="D11" s="162">
        <f>VLOOKUP(C11,'INT 1'!$C$2:$D$34,2,FALSE)</f>
        <v>6.168981481481481E-4</v>
      </c>
      <c r="E11" s="197">
        <f>VLOOKUP(C11,'INT 2'!$C$2:$D$19,2,FALSE)</f>
        <v>1.1336805555555555E-3</v>
      </c>
      <c r="F11" s="179" t="e">
        <f>VLOOKUP(C11,'INT 3'!$C$2:$D$31,2,FALSE)</f>
        <v>#N/A</v>
      </c>
      <c r="G11" s="177"/>
      <c r="H11" s="58">
        <f t="shared" si="0"/>
        <v>1.7505787037037036E-3</v>
      </c>
      <c r="I11" s="98">
        <f>VLOOKUP(C11,'INT 1'!$C$2:$K$34,9,FALSE)</f>
        <v>90</v>
      </c>
      <c r="J11" s="30">
        <f>VLOOKUP(C11,'INT 2'!$C$2:$K$19,9,FALSE)</f>
        <v>120</v>
      </c>
      <c r="K11" s="30" t="e">
        <f>VLOOKUP(C11,'INT 3'!$C$2:$K$31,9,FALSE)</f>
        <v>#N/A</v>
      </c>
      <c r="L11" s="30"/>
      <c r="M11" s="98">
        <f t="shared" si="1"/>
        <v>210</v>
      </c>
      <c r="N11" s="162">
        <f>VLOOKUP(C11,'INT 1'!$C$2:$L$34,10,FALSE)</f>
        <v>4.1666666666666666E-3</v>
      </c>
      <c r="O11" s="197">
        <f>VLOOKUP(C11,'INT 2'!$C$2:$L$17,10,FALSE)</f>
        <v>4.1666666666666666E-3</v>
      </c>
      <c r="P11" s="197" t="e">
        <f>VLOOKUP(C11,'INT 3'!$C$2:$L$31,10,FALSE)</f>
        <v>#N/A</v>
      </c>
      <c r="Q11" s="162"/>
      <c r="R11" s="58">
        <f t="shared" si="2"/>
        <v>8.3333333333333332E-3</v>
      </c>
    </row>
    <row r="12" spans="1:18" s="8" customFormat="1" ht="14.4" x14ac:dyDescent="0.3">
      <c r="A12" s="20">
        <v>11</v>
      </c>
      <c r="B12" s="231" t="s">
        <v>217</v>
      </c>
      <c r="C12" s="231" t="s">
        <v>391</v>
      </c>
      <c r="D12" s="162">
        <f>VLOOKUP(C12,'INT 1'!$C$2:$D$34,2,FALSE)</f>
        <v>4.4675925925925921E-4</v>
      </c>
      <c r="E12" s="197">
        <f>VLOOKUP(C12,'INT 2'!$C$2:$D$19,2,FALSE)</f>
        <v>1.0667824074074073E-3</v>
      </c>
      <c r="F12" s="179" t="e">
        <f>VLOOKUP(C12,'INT 3'!$C$2:$D$31,2,FALSE)</f>
        <v>#N/A</v>
      </c>
      <c r="G12" s="177"/>
      <c r="H12" s="58">
        <f t="shared" si="0"/>
        <v>1.5135416666666665E-3</v>
      </c>
      <c r="I12" s="98">
        <f>VLOOKUP(C12,'INT 1'!$C$2:$K$34,9,FALSE)</f>
        <v>60</v>
      </c>
      <c r="J12" s="30">
        <f>VLOOKUP(C12,'INT 2'!$C$2:$K$19,9,FALSE)</f>
        <v>140</v>
      </c>
      <c r="K12" s="30" t="e">
        <f>VLOOKUP(C12,'INT 3'!$C$2:$K$31,9,FALSE)</f>
        <v>#N/A</v>
      </c>
      <c r="L12" s="30"/>
      <c r="M12" s="98">
        <f t="shared" si="1"/>
        <v>200</v>
      </c>
      <c r="N12" s="162">
        <f>VLOOKUP(C12,'INT 1'!$C$2:$L$34,10,FALSE)</f>
        <v>4.1666666666666666E-3</v>
      </c>
      <c r="O12" s="197">
        <f>VLOOKUP(C12,'INT 2'!$C$2:$L$19,10,FALSE)</f>
        <v>4.1666666666666666E-3</v>
      </c>
      <c r="P12" s="197" t="e">
        <f>VLOOKUP(C12,'INT 3'!$C$2:$L$31,10,FALSE)</f>
        <v>#N/A</v>
      </c>
      <c r="Q12" s="162"/>
      <c r="R12" s="58">
        <f t="shared" si="2"/>
        <v>8.3333333333333332E-3</v>
      </c>
    </row>
    <row r="13" spans="1:18" s="3" customFormat="1" ht="14.4" x14ac:dyDescent="0.3">
      <c r="A13" s="20">
        <v>12</v>
      </c>
      <c r="B13" s="231" t="s">
        <v>145</v>
      </c>
      <c r="C13" s="231" t="s">
        <v>110</v>
      </c>
      <c r="D13" s="162">
        <f>VLOOKUP(C13,'INT 1'!$C$2:$D$34,2,FALSE)</f>
        <v>5.1273148148148141E-4</v>
      </c>
      <c r="E13" s="197">
        <f>VLOOKUP(C13,'INT 2'!$C$2:$D$19,2,FALSE)</f>
        <v>3.8737268518518517E-3</v>
      </c>
      <c r="F13" s="179" t="e">
        <f>VLOOKUP(C13,'INT 3'!$C$2:$D$31,2,FALSE)</f>
        <v>#N/A</v>
      </c>
      <c r="G13" s="177"/>
      <c r="H13" s="58">
        <f t="shared" si="0"/>
        <v>4.3864583333333334E-3</v>
      </c>
      <c r="I13" s="98">
        <f>VLOOKUP(C13,'INT 1'!$C$2:$K$34,9,FALSE)</f>
        <v>150</v>
      </c>
      <c r="J13" s="30">
        <f>VLOOKUP(C13,'INT 2'!$C$2:$K$19,9,FALSE)</f>
        <v>30</v>
      </c>
      <c r="K13" s="30" t="e">
        <f>VLOOKUP(C13,'INT 3'!$C$2:$K$31,9,FALSE)</f>
        <v>#N/A</v>
      </c>
      <c r="L13" s="30"/>
      <c r="M13" s="98">
        <f t="shared" si="1"/>
        <v>180</v>
      </c>
      <c r="N13" s="162">
        <f>VLOOKUP(C13,'INT 1'!$C$2:$L$34,10,FALSE)</f>
        <v>3.3032407407407407E-3</v>
      </c>
      <c r="O13" s="197">
        <f>VLOOKUP(C13,'INT 2'!$C$2:$L$17,10,FALSE)</f>
        <v>4.1666666666666666E-3</v>
      </c>
      <c r="P13" s="197" t="e">
        <f>VLOOKUP(C13,'INT 3'!$C$2:$L$31,10,FALSE)</f>
        <v>#N/A</v>
      </c>
      <c r="Q13" s="162"/>
      <c r="R13" s="58">
        <f t="shared" si="2"/>
        <v>7.4699074074074077E-3</v>
      </c>
    </row>
    <row r="14" spans="1:18" s="3" customFormat="1" ht="14.4" x14ac:dyDescent="0.3">
      <c r="A14" s="20">
        <v>13</v>
      </c>
      <c r="B14" s="231" t="s">
        <v>134</v>
      </c>
      <c r="C14" s="231" t="s">
        <v>418</v>
      </c>
      <c r="D14" s="162">
        <f>VLOOKUP(C14,'INT 1'!$C$2:$D$34,2,FALSE)</f>
        <v>1.2777777777777776E-3</v>
      </c>
      <c r="E14" s="197">
        <f>VLOOKUP(C14,'INT 2'!$C$2:$D$19,2,FALSE)</f>
        <v>1.8459490740740743E-3</v>
      </c>
      <c r="F14" s="179" t="e">
        <f>VLOOKUP(C14,'INT 3'!$C$2:$D$31,2,FALSE)</f>
        <v>#N/A</v>
      </c>
      <c r="G14" s="177"/>
      <c r="H14" s="58">
        <f t="shared" si="0"/>
        <v>3.1237268518518519E-3</v>
      </c>
      <c r="I14" s="98">
        <f>VLOOKUP(C14,'INT 1'!$C$2:$K$34,9,FALSE)</f>
        <v>60</v>
      </c>
      <c r="J14" s="30">
        <f>VLOOKUP(C14,'INT 2'!$C$2:$K$19,9,FALSE)</f>
        <v>120</v>
      </c>
      <c r="K14" s="30" t="e">
        <f>VLOOKUP(C14,'INT 3'!$C$2:$K$31,9,FALSE)</f>
        <v>#N/A</v>
      </c>
      <c r="L14" s="30"/>
      <c r="M14" s="98">
        <f t="shared" si="1"/>
        <v>180</v>
      </c>
      <c r="N14" s="162">
        <f>VLOOKUP(C14,'INT 1'!$C$2:$L$34,10,FALSE)</f>
        <v>4.1666666666666666E-3</v>
      </c>
      <c r="O14" s="197">
        <f>VLOOKUP(C14,'INT 2'!$C$2:$L$19,10,FALSE)</f>
        <v>4.1666666666666666E-3</v>
      </c>
      <c r="P14" s="197" t="e">
        <f>VLOOKUP(C14,'INT 3'!$C$2:$L$31,10,FALSE)</f>
        <v>#N/A</v>
      </c>
      <c r="Q14" s="162"/>
      <c r="R14" s="58">
        <f t="shared" si="2"/>
        <v>8.3333333333333332E-3</v>
      </c>
    </row>
    <row r="15" spans="1:18" s="3" customFormat="1" ht="14.4" x14ac:dyDescent="0.3">
      <c r="A15" s="20">
        <v>14</v>
      </c>
      <c r="B15" s="231" t="s">
        <v>429</v>
      </c>
      <c r="C15" s="231" t="s">
        <v>322</v>
      </c>
      <c r="D15" s="162">
        <f>VLOOKUP(C15,'INT 1'!$C$2:$D$34,2,FALSE)</f>
        <v>7.5578703703703702E-4</v>
      </c>
      <c r="E15" s="197">
        <f>VLOOKUP(C15,'INT 2'!$C$2:$D$19,2,FALSE)</f>
        <v>4.1666666666666666E-3</v>
      </c>
      <c r="F15" s="179" t="e">
        <f>VLOOKUP(C15,'INT 3'!$C$2:$D$31,2,FALSE)</f>
        <v>#N/A</v>
      </c>
      <c r="G15" s="177"/>
      <c r="H15" s="58">
        <f t="shared" si="0"/>
        <v>4.9224537037037032E-3</v>
      </c>
      <c r="I15" s="98">
        <f>VLOOKUP(C15,'INT 1'!$C$2:$K$34,9,FALSE)</f>
        <v>130</v>
      </c>
      <c r="J15" s="30">
        <f>VLOOKUP(C15,'INT 2'!$C$2:$K$19,9,FALSE)</f>
        <v>0</v>
      </c>
      <c r="K15" s="30" t="e">
        <f>VLOOKUP(C15,'INT 3'!$C$2:$K$31,9,FALSE)</f>
        <v>#N/A</v>
      </c>
      <c r="L15" s="30"/>
      <c r="M15" s="98">
        <f t="shared" si="1"/>
        <v>130</v>
      </c>
      <c r="N15" s="162">
        <f>VLOOKUP(C15,'INT 1'!$C$2:$L$34,10,FALSE)</f>
        <v>4.1666666666666666E-3</v>
      </c>
      <c r="O15" s="197">
        <f>VLOOKUP(C15,'INT 2'!$C$2:$L$19,10,FALSE)</f>
        <v>4.1666666666666666E-3</v>
      </c>
      <c r="P15" s="197" t="e">
        <f>VLOOKUP(C15,'INT 3'!$C$2:$L$31,10,FALSE)</f>
        <v>#N/A</v>
      </c>
      <c r="Q15" s="162"/>
      <c r="R15" s="58">
        <f t="shared" si="2"/>
        <v>8.3333333333333332E-3</v>
      </c>
    </row>
    <row r="16" spans="1:18" s="8" customFormat="1" ht="14.4" x14ac:dyDescent="0.3">
      <c r="A16" s="20">
        <v>15</v>
      </c>
      <c r="B16" s="231" t="s">
        <v>429</v>
      </c>
      <c r="C16" s="231" t="s">
        <v>319</v>
      </c>
      <c r="D16" s="162">
        <f>VLOOKUP(C16,'INT 1'!$C$2:$D$34,2,FALSE)</f>
        <v>7.9513888888888896E-4</v>
      </c>
      <c r="E16" s="197">
        <f>VLOOKUP(C16,'INT 2'!$C$2:$D$19,2,FALSE)</f>
        <v>1.5150462962962962E-3</v>
      </c>
      <c r="F16" s="179" t="e">
        <f>VLOOKUP(C16,'INT 3'!$C$2:$D$31,2,FALSE)</f>
        <v>#N/A</v>
      </c>
      <c r="G16" s="177"/>
      <c r="H16" s="58">
        <f t="shared" si="0"/>
        <v>2.3101851851851851E-3</v>
      </c>
      <c r="I16" s="98">
        <f>VLOOKUP(C16,'INT 1'!$C$2:$K$34,9,FALSE)</f>
        <v>60</v>
      </c>
      <c r="J16" s="30">
        <f>VLOOKUP(C16,'INT 2'!$C$2:$K$19,9,FALSE)</f>
        <v>60</v>
      </c>
      <c r="K16" s="30" t="e">
        <f>VLOOKUP(C16,'INT 3'!$C$2:$K$31,9,FALSE)</f>
        <v>#N/A</v>
      </c>
      <c r="L16" s="30"/>
      <c r="M16" s="98">
        <f t="shared" si="1"/>
        <v>120</v>
      </c>
      <c r="N16" s="162">
        <f>VLOOKUP(C16,'INT 1'!$C$2:$L$34,10,FALSE)</f>
        <v>4.1666666666666666E-3</v>
      </c>
      <c r="O16" s="197">
        <f>VLOOKUP(C16,'INT 2'!$C$2:$L$19,10,FALSE)</f>
        <v>4.1666666666666666E-3</v>
      </c>
      <c r="P16" s="197" t="e">
        <f>VLOOKUP(C16,'INT 3'!$C$2:$L$31,10,FALSE)</f>
        <v>#N/A</v>
      </c>
      <c r="Q16" s="162"/>
      <c r="R16" s="58">
        <f t="shared" si="2"/>
        <v>8.3333333333333332E-3</v>
      </c>
    </row>
    <row r="17" spans="1:18" s="3" customFormat="1" ht="14.4" x14ac:dyDescent="0.3">
      <c r="A17" s="20">
        <v>16</v>
      </c>
      <c r="B17" s="231" t="s">
        <v>390</v>
      </c>
      <c r="C17" s="231" t="s">
        <v>285</v>
      </c>
      <c r="D17" s="162">
        <f>VLOOKUP(C17,'INT 1'!$C$2:$D$34,2,FALSE)</f>
        <v>1.957175925925926E-3</v>
      </c>
      <c r="E17" s="197">
        <f>VLOOKUP(C17,'INT 2'!$C$2:$D$19,2,FALSE)</f>
        <v>8.512731481481482E-4</v>
      </c>
      <c r="F17" s="179" t="e">
        <f>VLOOKUP(C17,'INT 3'!$C$2:$D$31,2,FALSE)</f>
        <v>#N/A</v>
      </c>
      <c r="G17" s="177"/>
      <c r="H17" s="58">
        <f t="shared" si="0"/>
        <v>2.8084490740740743E-3</v>
      </c>
      <c r="I17" s="98">
        <f>VLOOKUP(C17,'INT 1'!$C$2:$K$34,9,FALSE)</f>
        <v>60</v>
      </c>
      <c r="J17" s="30">
        <f>VLOOKUP(C17,'INT 2'!$C$2:$K$19,9,FALSE)</f>
        <v>60</v>
      </c>
      <c r="K17" s="30" t="e">
        <f>VLOOKUP(C17,'INT 3'!$C$2:$K$31,9,FALSE)</f>
        <v>#N/A</v>
      </c>
      <c r="L17" s="30"/>
      <c r="M17" s="98">
        <f t="shared" si="1"/>
        <v>120</v>
      </c>
      <c r="N17" s="162">
        <f>VLOOKUP(C17,'INT 1'!$C$2:$L$34,10,FALSE)</f>
        <v>4.1666666666666666E-3</v>
      </c>
      <c r="O17" s="197">
        <f>VLOOKUP(C17,'INT 2'!$C$2:$L$19,10,FALSE)</f>
        <v>4.1666666666666666E-3</v>
      </c>
      <c r="P17" s="197" t="e">
        <f>VLOOKUP(C17,'INT 3'!$C$2:$L$31,10,FALSE)</f>
        <v>#N/A</v>
      </c>
      <c r="Q17" s="162"/>
      <c r="R17" s="58">
        <f t="shared" si="2"/>
        <v>8.3333333333333332E-3</v>
      </c>
    </row>
    <row r="18" spans="1:18" ht="14.4" x14ac:dyDescent="0.3">
      <c r="A18" s="20">
        <v>17</v>
      </c>
      <c r="B18" s="231" t="s">
        <v>226</v>
      </c>
      <c r="C18" s="231" t="s">
        <v>389</v>
      </c>
      <c r="D18" s="162">
        <f>VLOOKUP(C18,'INT 1'!$C$2:$D$34,2,FALSE)</f>
        <v>7.6620370370370373E-4</v>
      </c>
      <c r="E18" s="197">
        <f>VLOOKUP(C18,'INT 2'!$C$2:$D$19,2,FALSE)</f>
        <v>3.5912037037037037E-3</v>
      </c>
      <c r="F18" s="179" t="e">
        <f>VLOOKUP(C18,'INT 3'!$C$2:$D$31,2,FALSE)</f>
        <v>#N/A</v>
      </c>
      <c r="G18" s="177"/>
      <c r="H18" s="58">
        <f t="shared" si="0"/>
        <v>4.3574074074074071E-3</v>
      </c>
      <c r="I18" s="98">
        <f>VLOOKUP(C18,'INT 1'!$C$2:$K$34,9,FALSE)</f>
        <v>90</v>
      </c>
      <c r="J18" s="30">
        <f>VLOOKUP(C18,'INT 2'!$C$2:$K$19,9,FALSE)</f>
        <v>30</v>
      </c>
      <c r="K18" s="30" t="e">
        <f>VLOOKUP(C18,'INT 3'!$C$2:$K$31,9,FALSE)</f>
        <v>#N/A</v>
      </c>
      <c r="L18" s="30"/>
      <c r="M18" s="98">
        <f t="shared" si="1"/>
        <v>120</v>
      </c>
      <c r="N18" s="162">
        <f>VLOOKUP(C18,'INT 1'!$C$2:$L$34,10,FALSE)</f>
        <v>4.1666666666666666E-3</v>
      </c>
      <c r="O18" s="197">
        <f>VLOOKUP(C18,'INT 2'!$C$2:$L$19,10,FALSE)</f>
        <v>4.1666666666666666E-3</v>
      </c>
      <c r="P18" s="197" t="e">
        <f>VLOOKUP(C18,'INT 3'!$C$2:$L$31,10,FALSE)</f>
        <v>#N/A</v>
      </c>
      <c r="Q18" s="162"/>
      <c r="R18" s="58">
        <f t="shared" si="2"/>
        <v>8.3333333333333332E-3</v>
      </c>
    </row>
    <row r="19" spans="1:18" s="3" customFormat="1" ht="14.4" x14ac:dyDescent="0.3">
      <c r="A19" s="20">
        <v>18</v>
      </c>
      <c r="B19" s="229" t="s">
        <v>217</v>
      </c>
      <c r="C19" s="229" t="s">
        <v>392</v>
      </c>
      <c r="D19" s="162">
        <f>VLOOKUP(C19,'INT 1'!$C$2:$D$34,2,FALSE)</f>
        <v>1.0925925925925925E-3</v>
      </c>
      <c r="E19" s="197">
        <f>VLOOKUP(C19,'INT 2'!$C$2:$D$19,2,FALSE)</f>
        <v>4.1666666666666666E-3</v>
      </c>
      <c r="F19" s="179" t="e">
        <f>VLOOKUP(C19,'INT 3'!$C$2:$D$31,2,FALSE)</f>
        <v>#N/A</v>
      </c>
      <c r="G19" s="177"/>
      <c r="H19" s="58">
        <f t="shared" si="0"/>
        <v>5.2592592592592587E-3</v>
      </c>
      <c r="I19" s="98">
        <f>VLOOKUP(C19,'INT 1'!$C$2:$K$34,9,FALSE)</f>
        <v>30</v>
      </c>
      <c r="J19" s="30">
        <f>VLOOKUP(C19,'INT 2'!$C$2:$K$19,9,FALSE)</f>
        <v>0</v>
      </c>
      <c r="K19" s="30" t="e">
        <f>VLOOKUP(C19,'INT 3'!$C$2:$K$31,9,FALSE)</f>
        <v>#N/A</v>
      </c>
      <c r="L19" s="30"/>
      <c r="M19" s="98">
        <f t="shared" si="1"/>
        <v>30</v>
      </c>
      <c r="N19" s="162">
        <f>VLOOKUP(C19,'INT 1'!$C$2:$L$34,10,FALSE)</f>
        <v>4.1666666666666666E-3</v>
      </c>
      <c r="O19" s="197">
        <f>VLOOKUP(C19,'INT 2'!$C$2:$L$19,10,FALSE)</f>
        <v>4.1666666666666666E-3</v>
      </c>
      <c r="P19" s="197" t="e">
        <f>VLOOKUP(C19,'INT 3'!$C$2:$L$31,10,FALSE)</f>
        <v>#N/A</v>
      </c>
      <c r="Q19" s="162"/>
      <c r="R19" s="58">
        <f t="shared" si="2"/>
        <v>8.3333333333333332E-3</v>
      </c>
    </row>
    <row r="20" spans="1:18" s="3" customFormat="1" ht="14.4" x14ac:dyDescent="0.3">
      <c r="A20" s="20">
        <v>19</v>
      </c>
      <c r="B20" s="138"/>
      <c r="C20" s="138"/>
      <c r="D20" s="162"/>
      <c r="E20" s="162"/>
      <c r="F20" s="177"/>
      <c r="G20" s="177"/>
      <c r="H20" s="58"/>
      <c r="I20" s="22"/>
      <c r="J20" s="30"/>
      <c r="K20" s="30"/>
      <c r="L20" s="30"/>
      <c r="M20" s="22"/>
      <c r="N20" s="162"/>
      <c r="O20" s="162"/>
      <c r="P20" s="162"/>
      <c r="Q20" s="162"/>
      <c r="R20" s="58"/>
    </row>
    <row r="21" spans="1:18" s="8" customFormat="1" ht="14.4" x14ac:dyDescent="0.3">
      <c r="A21" s="20">
        <v>20</v>
      </c>
      <c r="B21" s="138"/>
      <c r="C21" s="138"/>
      <c r="D21" s="162"/>
      <c r="E21" s="162"/>
      <c r="F21" s="177"/>
      <c r="G21" s="177"/>
      <c r="H21" s="58"/>
      <c r="I21" s="22"/>
      <c r="J21" s="30"/>
      <c r="K21" s="30"/>
      <c r="L21" s="30"/>
      <c r="M21" s="22"/>
      <c r="N21" s="162"/>
      <c r="O21" s="162"/>
      <c r="P21" s="162"/>
      <c r="Q21" s="162"/>
      <c r="R21" s="58"/>
    </row>
    <row r="22" spans="1:18" ht="14.4" x14ac:dyDescent="0.3">
      <c r="A22" s="20">
        <v>21</v>
      </c>
      <c r="B22" s="138"/>
      <c r="C22" s="138"/>
      <c r="D22" s="162"/>
      <c r="E22" s="162"/>
      <c r="F22" s="177"/>
      <c r="G22" s="177"/>
      <c r="H22" s="58"/>
      <c r="I22" s="30"/>
      <c r="J22" s="30"/>
      <c r="K22" s="30"/>
      <c r="L22" s="30"/>
      <c r="M22" s="22"/>
      <c r="N22" s="162"/>
      <c r="O22" s="162"/>
      <c r="P22" s="162"/>
      <c r="Q22" s="162"/>
      <c r="R22" s="58"/>
    </row>
    <row r="23" spans="1:18" ht="14.4" x14ac:dyDescent="0.3">
      <c r="A23" s="20">
        <v>22</v>
      </c>
      <c r="B23" s="138"/>
      <c r="C23" s="138"/>
      <c r="D23" s="162"/>
      <c r="E23" s="162"/>
      <c r="F23" s="177"/>
      <c r="G23" s="177"/>
      <c r="H23" s="58"/>
      <c r="I23" s="30"/>
      <c r="J23" s="30"/>
      <c r="K23" s="30"/>
      <c r="L23" s="30"/>
      <c r="M23" s="22"/>
      <c r="N23" s="162"/>
      <c r="O23" s="162"/>
      <c r="P23" s="162"/>
      <c r="Q23" s="162"/>
      <c r="R23" s="58"/>
    </row>
    <row r="24" spans="1:18" ht="14.4" x14ac:dyDescent="0.3">
      <c r="A24" s="20">
        <v>23</v>
      </c>
      <c r="B24" s="138"/>
      <c r="C24" s="138"/>
      <c r="D24" s="162"/>
      <c r="E24" s="162"/>
      <c r="F24" s="177"/>
      <c r="G24" s="177"/>
      <c r="H24" s="58"/>
      <c r="I24" s="30"/>
      <c r="J24" s="30"/>
      <c r="K24" s="30"/>
      <c r="L24" s="30"/>
      <c r="M24" s="22"/>
      <c r="N24" s="162"/>
      <c r="O24" s="162"/>
      <c r="P24" s="162"/>
      <c r="Q24" s="162"/>
      <c r="R24" s="58"/>
    </row>
    <row r="25" spans="1:18" ht="14.4" x14ac:dyDescent="0.3">
      <c r="A25" s="20">
        <v>27</v>
      </c>
      <c r="B25" s="138"/>
      <c r="C25" s="138"/>
      <c r="D25" s="162"/>
      <c r="E25" s="162"/>
      <c r="F25" s="177"/>
      <c r="G25" s="177"/>
      <c r="H25" s="58"/>
      <c r="I25" s="30"/>
      <c r="J25" s="30"/>
      <c r="K25" s="30"/>
      <c r="L25" s="30"/>
      <c r="M25" s="22"/>
      <c r="N25" s="162"/>
      <c r="O25" s="162"/>
      <c r="P25" s="162"/>
      <c r="Q25" s="162"/>
      <c r="R25" s="58"/>
    </row>
    <row r="26" spans="1:18" ht="14.4" x14ac:dyDescent="0.3">
      <c r="A26" s="20">
        <v>28</v>
      </c>
      <c r="B26" s="138"/>
      <c r="C26" s="138"/>
      <c r="D26" s="162"/>
      <c r="E26" s="162"/>
      <c r="F26" s="177"/>
      <c r="G26" s="177"/>
      <c r="H26" s="58"/>
      <c r="I26" s="30"/>
      <c r="J26" s="30"/>
      <c r="K26" s="30"/>
      <c r="L26" s="30"/>
      <c r="M26" s="22"/>
      <c r="N26" s="162"/>
      <c r="O26" s="162"/>
      <c r="P26" s="162"/>
      <c r="Q26" s="162"/>
      <c r="R26" s="58"/>
    </row>
    <row r="27" spans="1:18" ht="14.4" x14ac:dyDescent="0.3">
      <c r="A27" s="20">
        <v>29</v>
      </c>
      <c r="B27" s="138"/>
      <c r="C27" s="138"/>
      <c r="D27" s="162"/>
      <c r="E27" s="162"/>
      <c r="F27" s="177"/>
      <c r="G27" s="177"/>
      <c r="H27" s="58"/>
      <c r="I27" s="30"/>
      <c r="J27" s="30"/>
      <c r="K27" s="30"/>
      <c r="L27" s="30"/>
      <c r="M27" s="22"/>
      <c r="N27" s="162"/>
      <c r="O27" s="162"/>
      <c r="P27" s="162"/>
      <c r="Q27" s="162"/>
      <c r="R27" s="58"/>
    </row>
    <row r="28" spans="1:18" ht="14.4" x14ac:dyDescent="0.3">
      <c r="A28" s="20">
        <v>30</v>
      </c>
      <c r="B28" s="138"/>
      <c r="C28" s="138"/>
      <c r="D28" s="162"/>
      <c r="E28" s="162"/>
      <c r="F28" s="177"/>
      <c r="G28" s="177"/>
      <c r="H28" s="58"/>
      <c r="I28" s="30"/>
      <c r="J28" s="30"/>
      <c r="K28" s="30"/>
      <c r="L28" s="30"/>
      <c r="M28" s="22"/>
      <c r="N28" s="162"/>
      <c r="O28" s="162"/>
      <c r="P28" s="162"/>
      <c r="Q28" s="162"/>
      <c r="R28" s="58"/>
    </row>
  </sheetData>
  <sortState xmlns:xlrd2="http://schemas.microsoft.com/office/spreadsheetml/2017/richdata2" ref="B2:R19">
    <sortCondition descending="1" ref="M2:M19"/>
    <sortCondition ref="R2:R19"/>
    <sortCondition ref="H2:H19"/>
  </sortState>
  <printOptions gridLines="1"/>
  <pageMargins left="0.25" right="0.25" top="0.75" bottom="0.75" header="0.3" footer="0.3"/>
  <pageSetup scale="93" orientation="landscape" horizontalDpi="4294967293" r:id="rId1"/>
  <headerFooter>
    <oddHeader>&amp;CIntermediate Average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  <pageSetUpPr fitToPage="1"/>
  </sheetPr>
  <dimension ref="A1:L30"/>
  <sheetViews>
    <sheetView view="pageLayout" topLeftCell="A12" zoomScale="96" zoomScaleNormal="100" zoomScalePageLayoutView="96" workbookViewId="0">
      <selection activeCell="E25" sqref="E25"/>
    </sheetView>
  </sheetViews>
  <sheetFormatPr defaultRowHeight="13.8" x14ac:dyDescent="0.25"/>
  <cols>
    <col min="1" max="1" width="2.8984375" customWidth="1"/>
    <col min="2" max="2" width="20.5" style="6" customWidth="1"/>
    <col min="3" max="3" width="10.69921875" style="6" customWidth="1"/>
    <col min="4" max="4" width="8.19921875" style="7" customWidth="1"/>
    <col min="5" max="5" width="8.69921875" style="43"/>
    <col min="6" max="6" width="9.8984375" style="43" customWidth="1"/>
    <col min="7" max="7" width="9.09765625" style="43" customWidth="1"/>
    <col min="8" max="9" width="9.59765625" style="43" customWidth="1"/>
    <col min="10" max="10" width="9.59765625" style="43" hidden="1" customWidth="1"/>
    <col min="11" max="11" width="10" style="43" customWidth="1"/>
    <col min="12" max="12" width="9.69921875" style="7" customWidth="1"/>
  </cols>
  <sheetData>
    <row r="1" spans="1:12" s="5" customFormat="1" ht="14.4" x14ac:dyDescent="0.3">
      <c r="A1" s="227"/>
      <c r="B1" s="228" t="s">
        <v>0</v>
      </c>
      <c r="C1" s="228" t="s">
        <v>1</v>
      </c>
      <c r="D1" s="257" t="s">
        <v>2</v>
      </c>
      <c r="E1" s="228" t="s">
        <v>3</v>
      </c>
      <c r="F1" s="228" t="s">
        <v>4</v>
      </c>
      <c r="G1" s="228" t="s">
        <v>5</v>
      </c>
      <c r="H1" s="228" t="s">
        <v>6</v>
      </c>
      <c r="I1" s="228" t="s">
        <v>7</v>
      </c>
      <c r="J1" s="228" t="s">
        <v>155</v>
      </c>
      <c r="K1" s="228" t="s">
        <v>8</v>
      </c>
      <c r="L1" s="257" t="s">
        <v>9</v>
      </c>
    </row>
    <row r="2" spans="1:12" s="5" customFormat="1" ht="14.4" x14ac:dyDescent="0.3">
      <c r="A2" s="233">
        <v>1</v>
      </c>
      <c r="B2" s="234" t="s">
        <v>403</v>
      </c>
      <c r="C2" s="234" t="s">
        <v>216</v>
      </c>
      <c r="D2" s="258">
        <v>6.6666666666666664E-4</v>
      </c>
      <c r="E2" s="235">
        <v>30</v>
      </c>
      <c r="F2" s="235">
        <v>30</v>
      </c>
      <c r="G2" s="235">
        <v>30</v>
      </c>
      <c r="H2" s="235">
        <v>30</v>
      </c>
      <c r="I2" s="235">
        <v>30</v>
      </c>
      <c r="J2" s="235"/>
      <c r="K2" s="236">
        <f t="shared" ref="K2:K25" si="0">SUM(E2:J2)</f>
        <v>150</v>
      </c>
      <c r="L2" s="259">
        <v>2.8587962962962963E-3</v>
      </c>
    </row>
    <row r="3" spans="1:12" ht="14.4" x14ac:dyDescent="0.3">
      <c r="A3" s="233">
        <v>2</v>
      </c>
      <c r="B3" s="234" t="s">
        <v>423</v>
      </c>
      <c r="C3" s="234" t="s">
        <v>235</v>
      </c>
      <c r="D3" s="251">
        <v>7.5000000000000012E-4</v>
      </c>
      <c r="E3" s="230">
        <v>30</v>
      </c>
      <c r="F3" s="230">
        <v>30</v>
      </c>
      <c r="G3" s="230">
        <v>30</v>
      </c>
      <c r="H3" s="230">
        <v>30</v>
      </c>
      <c r="I3" s="230">
        <v>30</v>
      </c>
      <c r="J3" s="230"/>
      <c r="K3" s="232">
        <f t="shared" si="0"/>
        <v>150</v>
      </c>
      <c r="L3" s="252">
        <v>3.5474537037037037E-3</v>
      </c>
    </row>
    <row r="4" spans="1:12" s="3" customFormat="1" ht="14.4" x14ac:dyDescent="0.3">
      <c r="A4" s="233">
        <v>3</v>
      </c>
      <c r="B4" s="229" t="s">
        <v>399</v>
      </c>
      <c r="C4" s="229" t="s">
        <v>400</v>
      </c>
      <c r="D4" s="251">
        <v>9.2824074074074076E-4</v>
      </c>
      <c r="E4" s="230">
        <v>30</v>
      </c>
      <c r="F4" s="230">
        <v>30</v>
      </c>
      <c r="G4" s="230">
        <v>30</v>
      </c>
      <c r="H4" s="230">
        <v>30</v>
      </c>
      <c r="I4" s="230">
        <v>30</v>
      </c>
      <c r="J4" s="230"/>
      <c r="K4" s="232">
        <f t="shared" si="0"/>
        <v>150</v>
      </c>
      <c r="L4" s="252">
        <v>3.9826388888888889E-3</v>
      </c>
    </row>
    <row r="5" spans="1:12" s="3" customFormat="1" ht="14.4" x14ac:dyDescent="0.3">
      <c r="A5" s="233">
        <v>4</v>
      </c>
      <c r="B5" s="234" t="s">
        <v>231</v>
      </c>
      <c r="C5" s="234" t="s">
        <v>213</v>
      </c>
      <c r="D5" s="251">
        <v>7.5000000000000012E-4</v>
      </c>
      <c r="E5" s="230">
        <v>30</v>
      </c>
      <c r="F5" s="230">
        <v>30</v>
      </c>
      <c r="G5" s="230">
        <v>30</v>
      </c>
      <c r="H5" s="230">
        <v>30</v>
      </c>
      <c r="I5" s="230">
        <v>30</v>
      </c>
      <c r="J5" s="230"/>
      <c r="K5" s="232">
        <f t="shared" si="0"/>
        <v>150</v>
      </c>
      <c r="L5" s="252">
        <v>4.1192129629629625E-3</v>
      </c>
    </row>
    <row r="6" spans="1:12" s="3" customFormat="1" ht="14.4" x14ac:dyDescent="0.3">
      <c r="A6" s="233">
        <v>5</v>
      </c>
      <c r="B6" s="234" t="s">
        <v>405</v>
      </c>
      <c r="C6" s="234" t="s">
        <v>107</v>
      </c>
      <c r="D6" s="251">
        <v>3.6226851851851855E-4</v>
      </c>
      <c r="E6" s="230">
        <v>30</v>
      </c>
      <c r="F6" s="230">
        <v>30</v>
      </c>
      <c r="G6" s="230">
        <v>30</v>
      </c>
      <c r="H6" s="230">
        <v>30</v>
      </c>
      <c r="I6" s="230">
        <v>0</v>
      </c>
      <c r="J6" s="230"/>
      <c r="K6" s="232">
        <f t="shared" si="0"/>
        <v>120</v>
      </c>
      <c r="L6" s="252">
        <v>4.1666666666666666E-3</v>
      </c>
    </row>
    <row r="7" spans="1:12" s="3" customFormat="1" ht="14.4" x14ac:dyDescent="0.3">
      <c r="A7" s="233">
        <v>6</v>
      </c>
      <c r="B7" s="229" t="s">
        <v>397</v>
      </c>
      <c r="C7" s="229" t="s">
        <v>398</v>
      </c>
      <c r="D7" s="251">
        <v>5.6018518518518516E-4</v>
      </c>
      <c r="E7" s="230">
        <v>30</v>
      </c>
      <c r="F7" s="230">
        <v>30</v>
      </c>
      <c r="G7" s="230">
        <v>30</v>
      </c>
      <c r="H7" s="230">
        <v>0</v>
      </c>
      <c r="I7" s="230">
        <v>0</v>
      </c>
      <c r="J7" s="230"/>
      <c r="K7" s="232">
        <f t="shared" si="0"/>
        <v>90</v>
      </c>
      <c r="L7" s="252">
        <v>4.1666666666666666E-3</v>
      </c>
    </row>
    <row r="8" spans="1:12" ht="14.4" x14ac:dyDescent="0.3">
      <c r="A8" s="233">
        <v>7</v>
      </c>
      <c r="B8" s="234" t="s">
        <v>397</v>
      </c>
      <c r="C8" s="234" t="s">
        <v>54</v>
      </c>
      <c r="D8" s="258">
        <v>8.4027777777777779E-4</v>
      </c>
      <c r="E8" s="235">
        <v>30</v>
      </c>
      <c r="F8" s="235">
        <v>30</v>
      </c>
      <c r="G8" s="235">
        <v>30</v>
      </c>
      <c r="H8" s="235">
        <v>0</v>
      </c>
      <c r="I8" s="235">
        <v>0</v>
      </c>
      <c r="J8" s="260"/>
      <c r="K8" s="236">
        <f t="shared" si="0"/>
        <v>90</v>
      </c>
      <c r="L8" s="252">
        <v>4.1666666666666666E-3</v>
      </c>
    </row>
    <row r="9" spans="1:12" ht="14.4" x14ac:dyDescent="0.3">
      <c r="A9" s="233">
        <v>8</v>
      </c>
      <c r="B9" s="234" t="s">
        <v>423</v>
      </c>
      <c r="C9" s="234" t="s">
        <v>33</v>
      </c>
      <c r="D9" s="251">
        <v>2.1041666666666665E-3</v>
      </c>
      <c r="E9" s="230">
        <v>30</v>
      </c>
      <c r="F9" s="230">
        <v>30</v>
      </c>
      <c r="G9" s="230">
        <v>30</v>
      </c>
      <c r="H9" s="230">
        <v>0</v>
      </c>
      <c r="I9" s="230">
        <v>0</v>
      </c>
      <c r="J9" s="230"/>
      <c r="K9" s="232">
        <f t="shared" si="0"/>
        <v>90</v>
      </c>
      <c r="L9" s="252">
        <v>4.1666666666666666E-3</v>
      </c>
    </row>
    <row r="10" spans="1:12" ht="14.4" x14ac:dyDescent="0.3">
      <c r="A10" s="233">
        <v>9</v>
      </c>
      <c r="B10" s="229" t="s">
        <v>405</v>
      </c>
      <c r="C10" s="229" t="s">
        <v>406</v>
      </c>
      <c r="D10" s="258">
        <v>6.6087962962962964E-4</v>
      </c>
      <c r="E10" s="235">
        <v>30</v>
      </c>
      <c r="F10" s="235">
        <v>30</v>
      </c>
      <c r="G10" s="235">
        <v>20</v>
      </c>
      <c r="H10" s="235">
        <v>0</v>
      </c>
      <c r="I10" s="235">
        <v>0</v>
      </c>
      <c r="J10" s="235"/>
      <c r="K10" s="236">
        <f t="shared" si="0"/>
        <v>80</v>
      </c>
      <c r="L10" s="252">
        <v>4.1666666666666666E-3</v>
      </c>
    </row>
    <row r="11" spans="1:12" ht="14.4" x14ac:dyDescent="0.3">
      <c r="A11" s="233">
        <v>10</v>
      </c>
      <c r="B11" s="229" t="s">
        <v>407</v>
      </c>
      <c r="C11" s="229" t="s">
        <v>320</v>
      </c>
      <c r="D11" s="251">
        <v>3.8078703703703706E-4</v>
      </c>
      <c r="E11" s="230">
        <v>30</v>
      </c>
      <c r="F11" s="230">
        <v>30</v>
      </c>
      <c r="G11" s="230">
        <v>0</v>
      </c>
      <c r="H11" s="230">
        <v>0</v>
      </c>
      <c r="I11" s="230">
        <v>0</v>
      </c>
      <c r="J11" s="230"/>
      <c r="K11" s="232">
        <f t="shared" si="0"/>
        <v>60</v>
      </c>
      <c r="L11" s="252">
        <v>4.1666666666666666E-3</v>
      </c>
    </row>
    <row r="12" spans="1:12" s="3" customFormat="1" ht="14.4" x14ac:dyDescent="0.3">
      <c r="A12" s="233">
        <v>11</v>
      </c>
      <c r="B12" s="229" t="s">
        <v>394</v>
      </c>
      <c r="C12" s="229" t="s">
        <v>396</v>
      </c>
      <c r="D12" s="251">
        <v>4.5717592592592592E-4</v>
      </c>
      <c r="E12" s="230">
        <v>30</v>
      </c>
      <c r="F12" s="230">
        <v>30</v>
      </c>
      <c r="G12" s="230">
        <v>0</v>
      </c>
      <c r="H12" s="230">
        <v>0</v>
      </c>
      <c r="I12" s="230">
        <v>0</v>
      </c>
      <c r="J12" s="230"/>
      <c r="K12" s="232">
        <f t="shared" si="0"/>
        <v>60</v>
      </c>
      <c r="L12" s="252">
        <v>4.1666666666666666E-3</v>
      </c>
    </row>
    <row r="13" spans="1:12" s="3" customFormat="1" ht="14.4" x14ac:dyDescent="0.3">
      <c r="A13" s="233">
        <v>12</v>
      </c>
      <c r="B13" s="229" t="s">
        <v>430</v>
      </c>
      <c r="C13" s="229" t="s">
        <v>374</v>
      </c>
      <c r="D13" s="258">
        <v>7.0717592592592588E-4</v>
      </c>
      <c r="E13" s="235">
        <v>30</v>
      </c>
      <c r="F13" s="235">
        <v>30</v>
      </c>
      <c r="G13" s="235">
        <v>0</v>
      </c>
      <c r="H13" s="235">
        <v>0</v>
      </c>
      <c r="I13" s="235">
        <v>0</v>
      </c>
      <c r="J13" s="235"/>
      <c r="K13" s="236">
        <f t="shared" si="0"/>
        <v>60</v>
      </c>
      <c r="L13" s="252">
        <v>4.1666666666666666E-3</v>
      </c>
    </row>
    <row r="14" spans="1:12" s="3" customFormat="1" ht="14.4" x14ac:dyDescent="0.3">
      <c r="A14" s="233">
        <v>13</v>
      </c>
      <c r="B14" s="229" t="s">
        <v>423</v>
      </c>
      <c r="C14" s="229" t="s">
        <v>246</v>
      </c>
      <c r="D14" s="251">
        <v>8.4722222222222219E-4</v>
      </c>
      <c r="E14" s="230">
        <v>30</v>
      </c>
      <c r="F14" s="230">
        <v>30</v>
      </c>
      <c r="G14" s="230">
        <v>0</v>
      </c>
      <c r="H14" s="230">
        <v>0</v>
      </c>
      <c r="I14" s="230">
        <v>0</v>
      </c>
      <c r="J14" s="230"/>
      <c r="K14" s="232">
        <f t="shared" si="0"/>
        <v>60</v>
      </c>
      <c r="L14" s="252">
        <v>4.1666666666666666E-3</v>
      </c>
    </row>
    <row r="15" spans="1:12" ht="14.4" x14ac:dyDescent="0.3">
      <c r="A15" s="233">
        <v>14</v>
      </c>
      <c r="B15" s="229" t="s">
        <v>421</v>
      </c>
      <c r="C15" s="229" t="s">
        <v>422</v>
      </c>
      <c r="D15" s="258">
        <v>1.0844907407407407E-3</v>
      </c>
      <c r="E15" s="235">
        <v>30</v>
      </c>
      <c r="F15" s="235">
        <v>30</v>
      </c>
      <c r="G15" s="235">
        <v>0</v>
      </c>
      <c r="H15" s="235">
        <v>0</v>
      </c>
      <c r="I15" s="235">
        <v>0</v>
      </c>
      <c r="J15" s="235"/>
      <c r="K15" s="236">
        <f t="shared" si="0"/>
        <v>60</v>
      </c>
      <c r="L15" s="252">
        <v>4.1666666666666666E-3</v>
      </c>
    </row>
    <row r="16" spans="1:12" s="3" customFormat="1" ht="14.4" x14ac:dyDescent="0.3">
      <c r="A16" s="233">
        <v>15</v>
      </c>
      <c r="B16" s="229" t="s">
        <v>416</v>
      </c>
      <c r="C16" s="229" t="s">
        <v>417</v>
      </c>
      <c r="D16" s="251">
        <v>1.6481481481481479E-3</v>
      </c>
      <c r="E16" s="230">
        <v>30</v>
      </c>
      <c r="F16" s="230">
        <v>30</v>
      </c>
      <c r="G16" s="230">
        <v>0</v>
      </c>
      <c r="H16" s="230">
        <v>0</v>
      </c>
      <c r="I16" s="230">
        <v>0</v>
      </c>
      <c r="J16" s="230"/>
      <c r="K16" s="232">
        <f t="shared" si="0"/>
        <v>60</v>
      </c>
      <c r="L16" s="252">
        <v>4.1666666666666666E-3</v>
      </c>
    </row>
    <row r="17" spans="1:12" s="3" customFormat="1" ht="14.4" x14ac:dyDescent="0.3">
      <c r="A17" s="233">
        <v>16</v>
      </c>
      <c r="B17" s="229" t="s">
        <v>410</v>
      </c>
      <c r="C17" s="229" t="s">
        <v>349</v>
      </c>
      <c r="D17" s="251">
        <v>2.3124999999999999E-3</v>
      </c>
      <c r="E17" s="230">
        <v>30</v>
      </c>
      <c r="F17" s="230">
        <v>30</v>
      </c>
      <c r="G17" s="230">
        <v>0</v>
      </c>
      <c r="H17" s="230">
        <v>0</v>
      </c>
      <c r="I17" s="230">
        <v>0</v>
      </c>
      <c r="J17" s="230"/>
      <c r="K17" s="232">
        <f t="shared" si="0"/>
        <v>60</v>
      </c>
      <c r="L17" s="252">
        <v>4.1666666666666666E-3</v>
      </c>
    </row>
    <row r="18" spans="1:12" ht="14.4" x14ac:dyDescent="0.3">
      <c r="A18" s="233">
        <v>17</v>
      </c>
      <c r="B18" s="234" t="s">
        <v>403</v>
      </c>
      <c r="C18" s="234" t="s">
        <v>404</v>
      </c>
      <c r="D18" s="251">
        <v>2.7719907407407411E-3</v>
      </c>
      <c r="E18" s="230">
        <v>30</v>
      </c>
      <c r="F18" s="230">
        <v>30</v>
      </c>
      <c r="G18" s="230">
        <v>0</v>
      </c>
      <c r="H18" s="230">
        <v>0</v>
      </c>
      <c r="I18" s="230">
        <v>0</v>
      </c>
      <c r="J18" s="230"/>
      <c r="K18" s="232">
        <f t="shared" si="0"/>
        <v>60</v>
      </c>
      <c r="L18" s="252">
        <v>4.1666666666666666E-3</v>
      </c>
    </row>
    <row r="19" spans="1:12" ht="14.4" x14ac:dyDescent="0.3">
      <c r="A19" s="233">
        <v>18</v>
      </c>
      <c r="B19" s="234" t="s">
        <v>409</v>
      </c>
      <c r="C19" s="234" t="s">
        <v>84</v>
      </c>
      <c r="D19" s="251">
        <v>2.7893518518518519E-3</v>
      </c>
      <c r="E19" s="230">
        <v>30</v>
      </c>
      <c r="F19" s="230">
        <v>30</v>
      </c>
      <c r="G19" s="230">
        <v>0</v>
      </c>
      <c r="H19" s="230">
        <v>0</v>
      </c>
      <c r="I19" s="230">
        <v>0</v>
      </c>
      <c r="J19" s="230"/>
      <c r="K19" s="232">
        <f t="shared" si="0"/>
        <v>60</v>
      </c>
      <c r="L19" s="252">
        <v>4.1666666666666666E-3</v>
      </c>
    </row>
    <row r="20" spans="1:12" ht="14.4" x14ac:dyDescent="0.3">
      <c r="A20" s="233">
        <v>19</v>
      </c>
      <c r="B20" s="234" t="s">
        <v>407</v>
      </c>
      <c r="C20" s="234" t="s">
        <v>408</v>
      </c>
      <c r="D20" s="258">
        <v>2.3159722222222223E-3</v>
      </c>
      <c r="E20" s="235">
        <v>30</v>
      </c>
      <c r="F20" s="235">
        <v>20</v>
      </c>
      <c r="G20" s="235">
        <v>0</v>
      </c>
      <c r="H20" s="235">
        <v>0</v>
      </c>
      <c r="I20" s="235">
        <v>0</v>
      </c>
      <c r="J20" s="235"/>
      <c r="K20" s="236">
        <f t="shared" si="0"/>
        <v>50</v>
      </c>
      <c r="L20" s="252">
        <v>4.1666666666666666E-3</v>
      </c>
    </row>
    <row r="21" spans="1:12" ht="14.4" x14ac:dyDescent="0.3">
      <c r="A21" s="233">
        <v>20</v>
      </c>
      <c r="B21" s="229" t="s">
        <v>441</v>
      </c>
      <c r="C21" s="229" t="s">
        <v>285</v>
      </c>
      <c r="D21" s="251">
        <v>3.9780092592592593E-3</v>
      </c>
      <c r="E21" s="230">
        <v>30</v>
      </c>
      <c r="F21" s="230">
        <v>0</v>
      </c>
      <c r="G21" s="230">
        <v>0</v>
      </c>
      <c r="H21" s="230">
        <v>0</v>
      </c>
      <c r="I21" s="230">
        <v>0</v>
      </c>
      <c r="J21" s="230"/>
      <c r="K21" s="232">
        <f t="shared" si="0"/>
        <v>30</v>
      </c>
      <c r="L21" s="252">
        <v>4.1666666666666666E-3</v>
      </c>
    </row>
    <row r="22" spans="1:12" ht="14.4" x14ac:dyDescent="0.3">
      <c r="A22" s="233">
        <v>21</v>
      </c>
      <c r="B22" s="234" t="s">
        <v>394</v>
      </c>
      <c r="C22" s="234" t="s">
        <v>395</v>
      </c>
      <c r="D22" s="251">
        <v>4.1342592592592594E-3</v>
      </c>
      <c r="E22" s="230">
        <v>30</v>
      </c>
      <c r="F22" s="230">
        <v>0</v>
      </c>
      <c r="G22" s="230">
        <v>0</v>
      </c>
      <c r="H22" s="230">
        <v>0</v>
      </c>
      <c r="I22" s="230">
        <v>0</v>
      </c>
      <c r="J22" s="230"/>
      <c r="K22" s="232">
        <f t="shared" si="0"/>
        <v>30</v>
      </c>
      <c r="L22" s="252">
        <v>4.1666666666666666E-3</v>
      </c>
    </row>
    <row r="23" spans="1:12" ht="14.4" x14ac:dyDescent="0.3">
      <c r="A23" s="233">
        <v>22</v>
      </c>
      <c r="B23" s="229" t="s">
        <v>423</v>
      </c>
      <c r="C23" s="229" t="s">
        <v>289</v>
      </c>
      <c r="D23" s="251">
        <v>4.1666666666666666E-3</v>
      </c>
      <c r="E23" s="230">
        <v>0</v>
      </c>
      <c r="F23" s="230">
        <v>0</v>
      </c>
      <c r="G23" s="230">
        <v>0</v>
      </c>
      <c r="H23" s="230">
        <v>0</v>
      </c>
      <c r="I23" s="230">
        <v>0</v>
      </c>
      <c r="J23" s="230"/>
      <c r="K23" s="232">
        <f t="shared" si="0"/>
        <v>0</v>
      </c>
      <c r="L23" s="252">
        <v>4.1666666666666666E-3</v>
      </c>
    </row>
    <row r="24" spans="1:12" ht="14.4" x14ac:dyDescent="0.3">
      <c r="A24" s="233">
        <v>23</v>
      </c>
      <c r="B24" s="229" t="s">
        <v>401</v>
      </c>
      <c r="C24" s="229" t="s">
        <v>402</v>
      </c>
      <c r="D24" s="258">
        <v>4.1666666666666666E-3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/>
      <c r="K24" s="236">
        <f t="shared" si="0"/>
        <v>0</v>
      </c>
      <c r="L24" s="252">
        <v>4.1666666666666666E-3</v>
      </c>
    </row>
    <row r="25" spans="1:12" ht="14.4" x14ac:dyDescent="0.3">
      <c r="A25" s="233">
        <v>24</v>
      </c>
      <c r="B25" s="234" t="s">
        <v>412</v>
      </c>
      <c r="C25" s="234" t="s">
        <v>413</v>
      </c>
      <c r="D25" s="251">
        <v>4.1666666666666666E-3</v>
      </c>
      <c r="E25" s="230"/>
      <c r="F25" s="230"/>
      <c r="G25" s="230"/>
      <c r="H25" s="230"/>
      <c r="I25" s="230"/>
      <c r="J25" s="230"/>
      <c r="K25" s="232">
        <f t="shared" si="0"/>
        <v>0</v>
      </c>
      <c r="L25" s="252">
        <v>4.1666666666666666E-3</v>
      </c>
    </row>
    <row r="26" spans="1:12" ht="14.4" x14ac:dyDescent="0.3">
      <c r="A26" s="20">
        <v>26.8928571428571</v>
      </c>
      <c r="B26" s="20"/>
      <c r="C26" s="20"/>
      <c r="D26" s="21"/>
      <c r="E26" s="23"/>
      <c r="F26" s="23"/>
      <c r="G26" s="23"/>
      <c r="H26" s="23"/>
      <c r="I26" s="23"/>
      <c r="J26" s="23"/>
      <c r="K26" s="30">
        <f t="shared" ref="K26:K30" si="1">SUM(E26:J26)</f>
        <v>0</v>
      </c>
      <c r="L26" s="21"/>
    </row>
    <row r="27" spans="1:12" ht="14.4" x14ac:dyDescent="0.3">
      <c r="A27" s="20">
        <v>28.071428571428601</v>
      </c>
      <c r="B27" s="20"/>
      <c r="C27" s="20"/>
      <c r="D27" s="21"/>
      <c r="E27" s="23"/>
      <c r="F27" s="23"/>
      <c r="G27" s="23"/>
      <c r="H27" s="23"/>
      <c r="I27" s="23"/>
      <c r="J27" s="23"/>
      <c r="K27" s="30">
        <f t="shared" si="1"/>
        <v>0</v>
      </c>
      <c r="L27" s="21"/>
    </row>
    <row r="28" spans="1:12" ht="14.4" x14ac:dyDescent="0.3">
      <c r="A28" s="31">
        <v>29.25</v>
      </c>
      <c r="B28" s="50"/>
      <c r="C28" s="50"/>
      <c r="D28" s="21"/>
      <c r="E28" s="23"/>
      <c r="F28" s="23"/>
      <c r="G28" s="23"/>
      <c r="H28" s="23"/>
      <c r="I28" s="23"/>
      <c r="J28" s="23"/>
      <c r="K28" s="30">
        <f t="shared" si="1"/>
        <v>0</v>
      </c>
      <c r="L28" s="21"/>
    </row>
    <row r="29" spans="1:12" ht="14.4" x14ac:dyDescent="0.3">
      <c r="A29" s="31">
        <v>30.428571428571399</v>
      </c>
      <c r="B29" s="20"/>
      <c r="C29" s="20"/>
      <c r="D29" s="21"/>
      <c r="E29" s="23"/>
      <c r="F29" s="23"/>
      <c r="G29" s="23"/>
      <c r="H29" s="23"/>
      <c r="I29" s="23"/>
      <c r="J29" s="23"/>
      <c r="K29" s="30">
        <f t="shared" si="1"/>
        <v>0</v>
      </c>
      <c r="L29" s="21"/>
    </row>
    <row r="30" spans="1:12" ht="14.4" x14ac:dyDescent="0.3">
      <c r="A30" s="31">
        <v>31.6071428571429</v>
      </c>
      <c r="B30" s="20"/>
      <c r="C30" s="20"/>
      <c r="D30" s="21"/>
      <c r="E30" s="23"/>
      <c r="F30" s="23"/>
      <c r="G30" s="23"/>
      <c r="H30" s="23"/>
      <c r="I30" s="23"/>
      <c r="J30" s="23"/>
      <c r="K30" s="30">
        <f t="shared" si="1"/>
        <v>0</v>
      </c>
      <c r="L30" s="21"/>
    </row>
  </sheetData>
  <sortState xmlns:xlrd2="http://schemas.microsoft.com/office/spreadsheetml/2017/richdata2" ref="B2:L25">
    <sortCondition descending="1" ref="K2:K25"/>
    <sortCondition ref="L2:L25"/>
    <sortCondition ref="D2:D25"/>
  </sortState>
  <printOptions gridLines="1"/>
  <pageMargins left="0.7" right="0.7" top="0.75" bottom="0.75" header="0.3" footer="0.3"/>
  <pageSetup fitToHeight="0" orientation="landscape" horizontalDpi="4294967293" r:id="rId1"/>
  <headerFooter>
    <oddHeader>&amp;C&amp;"Cambria,Bold" Novice Day 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L25"/>
  <sheetViews>
    <sheetView view="pageLayout" topLeftCell="A9" zoomScaleNormal="100" workbookViewId="0">
      <selection activeCell="D26" sqref="D26"/>
    </sheetView>
  </sheetViews>
  <sheetFormatPr defaultRowHeight="13.8" x14ac:dyDescent="0.25"/>
  <cols>
    <col min="1" max="1" width="2.8984375" customWidth="1"/>
    <col min="2" max="2" width="18.3984375" style="6" customWidth="1"/>
    <col min="3" max="3" width="10.69921875" style="156" customWidth="1"/>
    <col min="4" max="4" width="8.19921875" style="167" customWidth="1"/>
    <col min="5" max="5" width="8.69921875" style="43"/>
    <col min="6" max="6" width="9.8984375" style="43" customWidth="1"/>
    <col min="7" max="7" width="9.09765625" style="43" customWidth="1"/>
    <col min="8" max="9" width="9.59765625" style="43" customWidth="1"/>
    <col min="10" max="10" width="9.59765625" hidden="1" customWidth="1"/>
    <col min="11" max="11" width="10" customWidth="1"/>
    <col min="12" max="12" width="9.69921875" style="167" customWidth="1"/>
  </cols>
  <sheetData>
    <row r="1" spans="1:12" s="5" customFormat="1" ht="14.4" x14ac:dyDescent="0.3">
      <c r="A1" s="254"/>
      <c r="B1" s="255" t="s">
        <v>0</v>
      </c>
      <c r="C1" s="256" t="s">
        <v>1</v>
      </c>
      <c r="D1" s="298" t="s">
        <v>2</v>
      </c>
      <c r="E1" s="255" t="s">
        <v>3</v>
      </c>
      <c r="F1" s="255" t="s">
        <v>4</v>
      </c>
      <c r="G1" s="255" t="s">
        <v>5</v>
      </c>
      <c r="H1" s="255" t="s">
        <v>6</v>
      </c>
      <c r="I1" s="255" t="s">
        <v>7</v>
      </c>
      <c r="J1" s="255" t="s">
        <v>155</v>
      </c>
      <c r="K1" s="255" t="s">
        <v>8</v>
      </c>
      <c r="L1" s="298" t="s">
        <v>9</v>
      </c>
    </row>
    <row r="2" spans="1:12" s="3" customFormat="1" ht="14.4" x14ac:dyDescent="0.3">
      <c r="A2" s="31">
        <v>1</v>
      </c>
      <c r="B2" s="50" t="s">
        <v>423</v>
      </c>
      <c r="C2" s="50" t="s">
        <v>235</v>
      </c>
      <c r="D2" s="24">
        <v>7.1527777777777779E-4</v>
      </c>
      <c r="E2" s="23">
        <v>30</v>
      </c>
      <c r="F2" s="23">
        <v>30</v>
      </c>
      <c r="G2" s="23">
        <v>30</v>
      </c>
      <c r="H2" s="23">
        <v>30</v>
      </c>
      <c r="I2" s="23">
        <v>30</v>
      </c>
      <c r="J2" s="20"/>
      <c r="K2" s="30">
        <f t="shared" ref="K2:K25" si="0">SUM(E2:J2)</f>
        <v>150</v>
      </c>
      <c r="L2" s="24">
        <v>2.4335648148148151E-3</v>
      </c>
    </row>
    <row r="3" spans="1:12" s="3" customFormat="1" ht="14.4" x14ac:dyDescent="0.3">
      <c r="A3" s="31">
        <v>2</v>
      </c>
      <c r="B3" s="50" t="s">
        <v>407</v>
      </c>
      <c r="C3" s="50" t="s">
        <v>408</v>
      </c>
      <c r="D3" s="24">
        <v>2.6631944444444446E-4</v>
      </c>
      <c r="E3" s="23">
        <v>30</v>
      </c>
      <c r="F3" s="23">
        <v>30</v>
      </c>
      <c r="G3" s="23">
        <v>30</v>
      </c>
      <c r="H3" s="23">
        <v>30</v>
      </c>
      <c r="I3" s="23">
        <v>30</v>
      </c>
      <c r="J3" s="20"/>
      <c r="K3" s="30">
        <f t="shared" si="0"/>
        <v>150</v>
      </c>
      <c r="L3" s="24">
        <v>2.6556712962962966E-3</v>
      </c>
    </row>
    <row r="4" spans="1:12" ht="14.4" x14ac:dyDescent="0.3">
      <c r="A4" s="31">
        <v>3</v>
      </c>
      <c r="B4" s="50" t="s">
        <v>394</v>
      </c>
      <c r="C4" s="50" t="s">
        <v>395</v>
      </c>
      <c r="D4" s="24">
        <v>9.465277777777778E-4</v>
      </c>
      <c r="E4" s="23">
        <v>30</v>
      </c>
      <c r="F4" s="23">
        <v>30</v>
      </c>
      <c r="G4" s="23">
        <v>30</v>
      </c>
      <c r="H4" s="23">
        <v>30</v>
      </c>
      <c r="I4" s="23">
        <v>30</v>
      </c>
      <c r="J4" s="20"/>
      <c r="K4" s="30">
        <f t="shared" si="0"/>
        <v>150</v>
      </c>
      <c r="L4" s="24">
        <v>2.8983796296296297E-3</v>
      </c>
    </row>
    <row r="5" spans="1:12" s="3" customFormat="1" ht="14.4" x14ac:dyDescent="0.3">
      <c r="A5" s="31">
        <v>4</v>
      </c>
      <c r="B5" s="20" t="s">
        <v>405</v>
      </c>
      <c r="C5" s="20" t="s">
        <v>406</v>
      </c>
      <c r="D5" s="24">
        <v>9.0891203703703707E-4</v>
      </c>
      <c r="E5" s="23">
        <v>30</v>
      </c>
      <c r="F5" s="23">
        <v>30</v>
      </c>
      <c r="G5" s="23">
        <v>30</v>
      </c>
      <c r="H5" s="23">
        <v>30</v>
      </c>
      <c r="I5" s="23">
        <v>30</v>
      </c>
      <c r="J5" s="20"/>
      <c r="K5" s="30">
        <f t="shared" si="0"/>
        <v>150</v>
      </c>
      <c r="L5" s="24">
        <v>3.3928240740740741E-3</v>
      </c>
    </row>
    <row r="6" spans="1:12" s="3" customFormat="1" ht="14.4" x14ac:dyDescent="0.3">
      <c r="A6" s="31">
        <v>5</v>
      </c>
      <c r="B6" s="20" t="s">
        <v>397</v>
      </c>
      <c r="C6" s="20" t="s">
        <v>398</v>
      </c>
      <c r="D6" s="24">
        <v>6.3553240740740736E-4</v>
      </c>
      <c r="E6" s="23">
        <v>30</v>
      </c>
      <c r="F6" s="23">
        <v>30</v>
      </c>
      <c r="G6" s="23">
        <v>30</v>
      </c>
      <c r="H6" s="23">
        <v>30</v>
      </c>
      <c r="I6" s="23">
        <v>30</v>
      </c>
      <c r="J6" s="20"/>
      <c r="K6" s="30">
        <f t="shared" si="0"/>
        <v>150</v>
      </c>
      <c r="L6" s="24">
        <v>3.9187499999999995E-3</v>
      </c>
    </row>
    <row r="7" spans="1:12" ht="14.4" x14ac:dyDescent="0.3">
      <c r="A7" s="31">
        <v>6</v>
      </c>
      <c r="B7" s="20" t="s">
        <v>399</v>
      </c>
      <c r="C7" s="20" t="s">
        <v>400</v>
      </c>
      <c r="D7" s="24">
        <v>3.3495370370370368E-4</v>
      </c>
      <c r="E7" s="23">
        <v>30</v>
      </c>
      <c r="F7" s="23">
        <v>30</v>
      </c>
      <c r="G7" s="23">
        <v>30</v>
      </c>
      <c r="H7" s="23">
        <v>30</v>
      </c>
      <c r="I7" s="23">
        <v>30</v>
      </c>
      <c r="J7" s="20"/>
      <c r="K7" s="30">
        <f t="shared" si="0"/>
        <v>150</v>
      </c>
      <c r="L7" s="24">
        <v>3.9590277777777783E-3</v>
      </c>
    </row>
    <row r="8" spans="1:12" ht="14.4" x14ac:dyDescent="0.3">
      <c r="A8" s="31">
        <v>7</v>
      </c>
      <c r="B8" s="50" t="s">
        <v>403</v>
      </c>
      <c r="C8" s="50" t="s">
        <v>216</v>
      </c>
      <c r="D8" s="24">
        <v>3.5937499999999994E-4</v>
      </c>
      <c r="E8" s="23">
        <v>30</v>
      </c>
      <c r="F8" s="23">
        <v>30</v>
      </c>
      <c r="G8" s="23">
        <v>30</v>
      </c>
      <c r="H8" s="23">
        <v>30</v>
      </c>
      <c r="I8" s="23">
        <v>30</v>
      </c>
      <c r="J8" s="20"/>
      <c r="K8" s="30">
        <f t="shared" si="0"/>
        <v>150</v>
      </c>
      <c r="L8" s="24">
        <v>4.1373842592592591E-3</v>
      </c>
    </row>
    <row r="9" spans="1:12" s="3" customFormat="1" ht="14.4" x14ac:dyDescent="0.3">
      <c r="A9" s="31">
        <v>8</v>
      </c>
      <c r="B9" s="50" t="s">
        <v>403</v>
      </c>
      <c r="C9" s="50" t="s">
        <v>404</v>
      </c>
      <c r="D9" s="24">
        <v>8.2465277777777778E-4</v>
      </c>
      <c r="E9" s="23">
        <v>30</v>
      </c>
      <c r="F9" s="23">
        <v>30</v>
      </c>
      <c r="G9" s="23">
        <v>30</v>
      </c>
      <c r="H9" s="23">
        <v>30</v>
      </c>
      <c r="I9" s="23">
        <v>0</v>
      </c>
      <c r="J9" s="20"/>
      <c r="K9" s="30">
        <f t="shared" si="0"/>
        <v>120</v>
      </c>
      <c r="L9" s="24">
        <v>4.1666666666666666E-3</v>
      </c>
    </row>
    <row r="10" spans="1:12" s="3" customFormat="1" ht="14.4" x14ac:dyDescent="0.3">
      <c r="A10" s="31">
        <v>9</v>
      </c>
      <c r="B10" s="20" t="s">
        <v>423</v>
      </c>
      <c r="C10" s="20" t="s">
        <v>246</v>
      </c>
      <c r="D10" s="24">
        <v>8.6782407407407414E-4</v>
      </c>
      <c r="E10" s="23">
        <v>30</v>
      </c>
      <c r="F10" s="23">
        <v>30</v>
      </c>
      <c r="G10" s="23">
        <v>30</v>
      </c>
      <c r="H10" s="23">
        <v>30</v>
      </c>
      <c r="I10" s="23">
        <v>0</v>
      </c>
      <c r="J10" s="20"/>
      <c r="K10" s="30">
        <f t="shared" si="0"/>
        <v>120</v>
      </c>
      <c r="L10" s="24">
        <v>4.1666666666666666E-3</v>
      </c>
    </row>
    <row r="11" spans="1:12" ht="14.4" x14ac:dyDescent="0.3">
      <c r="A11" s="31">
        <v>10</v>
      </c>
      <c r="B11" s="50" t="s">
        <v>397</v>
      </c>
      <c r="C11" s="50" t="s">
        <v>54</v>
      </c>
      <c r="D11" s="24">
        <v>1.0847222222222222E-3</v>
      </c>
      <c r="E11" s="23">
        <v>30</v>
      </c>
      <c r="F11" s="23">
        <v>30</v>
      </c>
      <c r="G11" s="23">
        <v>30</v>
      </c>
      <c r="H11" s="23">
        <v>30</v>
      </c>
      <c r="I11" s="23">
        <v>0</v>
      </c>
      <c r="J11" s="20"/>
      <c r="K11" s="30">
        <f t="shared" si="0"/>
        <v>120</v>
      </c>
      <c r="L11" s="24">
        <v>4.1666666666666666E-3</v>
      </c>
    </row>
    <row r="12" spans="1:12" s="3" customFormat="1" ht="14.4" x14ac:dyDescent="0.3">
      <c r="A12" s="31">
        <v>11</v>
      </c>
      <c r="B12" s="50" t="s">
        <v>231</v>
      </c>
      <c r="C12" s="50" t="s">
        <v>213</v>
      </c>
      <c r="D12" s="24">
        <v>1.1269675925925926E-3</v>
      </c>
      <c r="E12" s="23">
        <v>30</v>
      </c>
      <c r="F12" s="23">
        <v>30</v>
      </c>
      <c r="G12" s="23">
        <v>30</v>
      </c>
      <c r="H12" s="23">
        <v>30</v>
      </c>
      <c r="I12" s="23">
        <v>0</v>
      </c>
      <c r="J12" s="20"/>
      <c r="K12" s="30">
        <f t="shared" si="0"/>
        <v>120</v>
      </c>
      <c r="L12" s="24">
        <v>4.1666666666666666E-3</v>
      </c>
    </row>
    <row r="13" spans="1:12" s="3" customFormat="1" ht="14.4" x14ac:dyDescent="0.3">
      <c r="A13" s="31">
        <v>12</v>
      </c>
      <c r="B13" s="20" t="s">
        <v>416</v>
      </c>
      <c r="C13" s="20" t="s">
        <v>417</v>
      </c>
      <c r="D13" s="24">
        <v>1.1513888888888889E-3</v>
      </c>
      <c r="E13" s="23">
        <v>30</v>
      </c>
      <c r="F13" s="23">
        <v>30</v>
      </c>
      <c r="G13" s="23">
        <v>30</v>
      </c>
      <c r="H13" s="23">
        <v>30</v>
      </c>
      <c r="I13" s="23">
        <v>0</v>
      </c>
      <c r="J13" s="20"/>
      <c r="K13" s="30">
        <f t="shared" si="0"/>
        <v>120</v>
      </c>
      <c r="L13" s="24">
        <v>4.1666666666666666E-3</v>
      </c>
    </row>
    <row r="14" spans="1:12" ht="14.4" x14ac:dyDescent="0.3">
      <c r="A14" s="31">
        <v>13</v>
      </c>
      <c r="B14" s="50" t="s">
        <v>405</v>
      </c>
      <c r="C14" s="50" t="s">
        <v>107</v>
      </c>
      <c r="D14" s="24">
        <v>4.048611111111111E-4</v>
      </c>
      <c r="E14" s="23">
        <v>30</v>
      </c>
      <c r="F14" s="23">
        <v>30</v>
      </c>
      <c r="G14" s="23">
        <v>30</v>
      </c>
      <c r="H14" s="23">
        <v>0</v>
      </c>
      <c r="I14" s="23">
        <v>0</v>
      </c>
      <c r="J14" s="20"/>
      <c r="K14" s="30">
        <f t="shared" si="0"/>
        <v>90</v>
      </c>
      <c r="L14" s="24">
        <v>4.1666666666666666E-3</v>
      </c>
    </row>
    <row r="15" spans="1:12" s="3" customFormat="1" ht="14.4" x14ac:dyDescent="0.3">
      <c r="A15" s="31">
        <v>14</v>
      </c>
      <c r="B15" s="20" t="s">
        <v>401</v>
      </c>
      <c r="C15" s="20" t="s">
        <v>402</v>
      </c>
      <c r="D15" s="24">
        <v>1.8060185185185184E-3</v>
      </c>
      <c r="E15" s="23">
        <v>30</v>
      </c>
      <c r="F15" s="23">
        <v>30</v>
      </c>
      <c r="G15" s="23">
        <v>30</v>
      </c>
      <c r="H15" s="23">
        <v>0</v>
      </c>
      <c r="I15" s="23">
        <v>0</v>
      </c>
      <c r="J15" s="20"/>
      <c r="K15" s="30">
        <f t="shared" si="0"/>
        <v>90</v>
      </c>
      <c r="L15" s="24">
        <v>4.1666666666666666E-3</v>
      </c>
    </row>
    <row r="16" spans="1:12" ht="14.4" x14ac:dyDescent="0.3">
      <c r="A16" s="31">
        <v>15</v>
      </c>
      <c r="B16" s="50" t="s">
        <v>409</v>
      </c>
      <c r="C16" s="50" t="s">
        <v>84</v>
      </c>
      <c r="D16" s="24">
        <v>2.767824074074074E-3</v>
      </c>
      <c r="E16" s="23">
        <v>30</v>
      </c>
      <c r="F16" s="23">
        <v>30</v>
      </c>
      <c r="G16" s="23">
        <v>30</v>
      </c>
      <c r="H16" s="23">
        <v>0</v>
      </c>
      <c r="I16" s="23">
        <v>0</v>
      </c>
      <c r="J16" s="20"/>
      <c r="K16" s="30">
        <f t="shared" si="0"/>
        <v>90</v>
      </c>
      <c r="L16" s="24">
        <v>4.1666666666666666E-3</v>
      </c>
    </row>
    <row r="17" spans="1:12" s="3" customFormat="1" ht="14.4" x14ac:dyDescent="0.3">
      <c r="A17" s="31">
        <v>16</v>
      </c>
      <c r="B17" s="20" t="s">
        <v>430</v>
      </c>
      <c r="C17" s="20" t="s">
        <v>374</v>
      </c>
      <c r="D17" s="24">
        <v>3.7442129629629631E-4</v>
      </c>
      <c r="E17" s="23">
        <v>30</v>
      </c>
      <c r="F17" s="23">
        <v>30</v>
      </c>
      <c r="G17" s="23">
        <v>0</v>
      </c>
      <c r="H17" s="23">
        <v>0</v>
      </c>
      <c r="I17" s="23">
        <v>0</v>
      </c>
      <c r="J17" s="20"/>
      <c r="K17" s="30">
        <f t="shared" si="0"/>
        <v>60</v>
      </c>
      <c r="L17" s="24">
        <v>4.1666666666666666E-3</v>
      </c>
    </row>
    <row r="18" spans="1:12" s="3" customFormat="1" ht="14.4" x14ac:dyDescent="0.3">
      <c r="A18" s="31">
        <v>17</v>
      </c>
      <c r="B18" s="50" t="s">
        <v>423</v>
      </c>
      <c r="C18" s="50" t="s">
        <v>33</v>
      </c>
      <c r="D18" s="24">
        <v>6.3865740740740734E-4</v>
      </c>
      <c r="E18" s="23">
        <v>30</v>
      </c>
      <c r="F18" s="23">
        <v>30</v>
      </c>
      <c r="G18" s="23">
        <v>0</v>
      </c>
      <c r="H18" s="23">
        <v>0</v>
      </c>
      <c r="I18" s="23">
        <v>0</v>
      </c>
      <c r="J18" s="20"/>
      <c r="K18" s="30">
        <f t="shared" si="0"/>
        <v>60</v>
      </c>
      <c r="L18" s="24">
        <v>4.1666666666666666E-3</v>
      </c>
    </row>
    <row r="19" spans="1:12" ht="14.4" x14ac:dyDescent="0.3">
      <c r="A19" s="31">
        <v>18</v>
      </c>
      <c r="B19" s="20" t="s">
        <v>421</v>
      </c>
      <c r="C19" s="20" t="s">
        <v>422</v>
      </c>
      <c r="D19" s="24">
        <v>6.5474537037037031E-4</v>
      </c>
      <c r="E19" s="23">
        <v>30</v>
      </c>
      <c r="F19" s="23">
        <v>30</v>
      </c>
      <c r="G19" s="23">
        <v>0</v>
      </c>
      <c r="H19" s="23">
        <v>0</v>
      </c>
      <c r="I19" s="23">
        <v>0</v>
      </c>
      <c r="J19" s="20"/>
      <c r="K19" s="30">
        <f t="shared" si="0"/>
        <v>60</v>
      </c>
      <c r="L19" s="24">
        <v>4.1666666666666666E-3</v>
      </c>
    </row>
    <row r="20" spans="1:12" ht="14.4" x14ac:dyDescent="0.3">
      <c r="A20" s="31">
        <v>19</v>
      </c>
      <c r="B20" s="20" t="s">
        <v>394</v>
      </c>
      <c r="C20" s="20" t="s">
        <v>396</v>
      </c>
      <c r="D20" s="24">
        <v>7.9479166666666674E-4</v>
      </c>
      <c r="E20" s="23">
        <v>30</v>
      </c>
      <c r="F20" s="23">
        <v>30</v>
      </c>
      <c r="G20" s="23">
        <v>0</v>
      </c>
      <c r="H20" s="23">
        <v>0</v>
      </c>
      <c r="I20" s="23">
        <v>0</v>
      </c>
      <c r="J20" s="20"/>
      <c r="K20" s="30">
        <f t="shared" si="0"/>
        <v>60</v>
      </c>
      <c r="L20" s="24">
        <v>4.1666666666666666E-3</v>
      </c>
    </row>
    <row r="21" spans="1:12" ht="14.4" x14ac:dyDescent="0.3">
      <c r="A21" s="31">
        <v>20</v>
      </c>
      <c r="B21" s="20" t="s">
        <v>423</v>
      </c>
      <c r="C21" s="20" t="s">
        <v>289</v>
      </c>
      <c r="D21" s="24">
        <v>1.5364583333333333E-3</v>
      </c>
      <c r="E21" s="23">
        <v>30</v>
      </c>
      <c r="F21" s="23">
        <v>30</v>
      </c>
      <c r="G21" s="23">
        <v>0</v>
      </c>
      <c r="H21" s="23">
        <v>0</v>
      </c>
      <c r="I21" s="23">
        <v>0</v>
      </c>
      <c r="J21" s="20"/>
      <c r="K21" s="30">
        <f t="shared" si="0"/>
        <v>60</v>
      </c>
      <c r="L21" s="24">
        <v>4.1666666666666666E-3</v>
      </c>
    </row>
    <row r="22" spans="1:12" ht="14.4" x14ac:dyDescent="0.3">
      <c r="A22" s="31">
        <v>21</v>
      </c>
      <c r="B22" s="20" t="s">
        <v>407</v>
      </c>
      <c r="C22" s="20" t="s">
        <v>320</v>
      </c>
      <c r="D22" s="24">
        <v>4.1585648148148146E-4</v>
      </c>
      <c r="E22" s="23">
        <v>30</v>
      </c>
      <c r="F22" s="23">
        <v>0</v>
      </c>
      <c r="G22" s="23">
        <v>0</v>
      </c>
      <c r="H22" s="23">
        <v>0</v>
      </c>
      <c r="I22" s="23">
        <v>0</v>
      </c>
      <c r="J22" s="20"/>
      <c r="K22" s="30">
        <f t="shared" si="0"/>
        <v>30</v>
      </c>
      <c r="L22" s="24">
        <v>4.1666666666666666E-3</v>
      </c>
    </row>
    <row r="23" spans="1:12" ht="14.4" x14ac:dyDescent="0.3">
      <c r="A23" s="31">
        <v>22</v>
      </c>
      <c r="B23" s="20" t="s">
        <v>410</v>
      </c>
      <c r="C23" s="20" t="s">
        <v>349</v>
      </c>
      <c r="D23" s="24">
        <v>4.1666666666666666E-3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0"/>
      <c r="K23" s="30">
        <f t="shared" si="0"/>
        <v>0</v>
      </c>
      <c r="L23" s="24">
        <v>4.1666666666666666E-3</v>
      </c>
    </row>
    <row r="24" spans="1:12" ht="14.4" x14ac:dyDescent="0.3">
      <c r="A24" s="31">
        <v>23</v>
      </c>
      <c r="B24" s="20" t="s">
        <v>441</v>
      </c>
      <c r="C24" s="20" t="s">
        <v>285</v>
      </c>
      <c r="D24" s="24">
        <v>4.1666666666666666E-3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0"/>
      <c r="K24" s="30">
        <f t="shared" si="0"/>
        <v>0</v>
      </c>
      <c r="L24" s="24">
        <v>4.1666666666666666E-3</v>
      </c>
    </row>
    <row r="25" spans="1:12" ht="14.4" x14ac:dyDescent="0.3">
      <c r="A25" s="31">
        <v>24</v>
      </c>
      <c r="B25" s="50" t="s">
        <v>412</v>
      </c>
      <c r="C25" s="50" t="s">
        <v>413</v>
      </c>
      <c r="D25" s="24">
        <v>4.1666666666666666E-3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0"/>
      <c r="K25" s="30">
        <f t="shared" si="0"/>
        <v>0</v>
      </c>
      <c r="L25" s="24">
        <v>4.1666666666666666E-3</v>
      </c>
    </row>
  </sheetData>
  <sortState xmlns:xlrd2="http://schemas.microsoft.com/office/spreadsheetml/2017/richdata2" ref="B2:L25">
    <sortCondition descending="1" ref="K2:K25"/>
    <sortCondition ref="L2:L25"/>
    <sortCondition ref="D2:D25"/>
  </sortState>
  <printOptions gridLines="1"/>
  <pageMargins left="0.25" right="0.25" top="0.75" bottom="0.75" header="0.3" footer="0.3"/>
  <pageSetup scale="90" orientation="landscape" horizontalDpi="4294967293" r:id="rId1"/>
  <headerFooter>
    <oddHeader>&amp;C&amp;"Cambria,Bold"&amp;12Novice 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L25"/>
  <sheetViews>
    <sheetView view="pageLayout" zoomScaleNormal="100" workbookViewId="0">
      <selection activeCell="L1" sqref="L1:L1048576"/>
    </sheetView>
  </sheetViews>
  <sheetFormatPr defaultRowHeight="13.8" x14ac:dyDescent="0.25"/>
  <cols>
    <col min="1" max="1" width="2.8984375" customWidth="1"/>
    <col min="2" max="2" width="18.3984375" style="6" customWidth="1"/>
    <col min="3" max="3" width="10.69921875" style="6" customWidth="1"/>
    <col min="4" max="4" width="8.19921875" style="174" customWidth="1"/>
    <col min="6" max="6" width="9.8984375" customWidth="1"/>
    <col min="7" max="7" width="9.09765625" customWidth="1"/>
    <col min="8" max="10" width="9.59765625" customWidth="1"/>
    <col min="11" max="11" width="10" customWidth="1"/>
    <col min="12" max="12" width="9.69921875" style="164" customWidth="1"/>
  </cols>
  <sheetData>
    <row r="1" spans="1:12" s="5" customFormat="1" ht="14.4" x14ac:dyDescent="0.3">
      <c r="A1" s="32"/>
      <c r="B1" s="38" t="s">
        <v>0</v>
      </c>
      <c r="C1" s="38" t="s">
        <v>1</v>
      </c>
      <c r="D1" s="175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146" t="s">
        <v>155</v>
      </c>
      <c r="K1" s="141" t="s">
        <v>8</v>
      </c>
      <c r="L1" s="170" t="s">
        <v>9</v>
      </c>
    </row>
    <row r="2" spans="1:12" ht="14.4" x14ac:dyDescent="0.3">
      <c r="A2" s="20">
        <v>1</v>
      </c>
      <c r="B2" s="50"/>
      <c r="C2" s="50"/>
      <c r="D2" s="173"/>
      <c r="E2" s="23"/>
      <c r="F2" s="23"/>
      <c r="G2" s="20"/>
      <c r="H2" s="20"/>
      <c r="I2" s="20"/>
      <c r="J2" s="20"/>
      <c r="K2" s="30">
        <f>SUM(E2:J2)</f>
        <v>0</v>
      </c>
      <c r="L2" s="46"/>
    </row>
    <row r="3" spans="1:12" s="3" customFormat="1" ht="14.4" x14ac:dyDescent="0.3">
      <c r="A3" s="20">
        <v>2</v>
      </c>
      <c r="B3" s="50"/>
      <c r="C3" s="50"/>
      <c r="D3" s="173"/>
      <c r="E3" s="23"/>
      <c r="F3" s="23"/>
      <c r="G3" s="20"/>
      <c r="H3" s="20"/>
      <c r="I3" s="20"/>
      <c r="J3" s="20"/>
      <c r="K3" s="30">
        <f t="shared" ref="K3:K25" si="0">SUM(E3:J3)</f>
        <v>0</v>
      </c>
      <c r="L3" s="46"/>
    </row>
    <row r="4" spans="1:12" ht="14.4" x14ac:dyDescent="0.3">
      <c r="A4" s="20">
        <v>3</v>
      </c>
      <c r="B4" s="20"/>
      <c r="C4" s="20"/>
      <c r="D4" s="173"/>
      <c r="E4" s="23"/>
      <c r="F4" s="23"/>
      <c r="G4" s="20"/>
      <c r="H4" s="20"/>
      <c r="I4" s="20"/>
      <c r="J4" s="20"/>
      <c r="K4" s="30">
        <f t="shared" si="0"/>
        <v>0</v>
      </c>
      <c r="L4" s="46"/>
    </row>
    <row r="5" spans="1:12" s="3" customFormat="1" ht="14.4" x14ac:dyDescent="0.3">
      <c r="A5" s="20">
        <v>4</v>
      </c>
      <c r="B5" s="20"/>
      <c r="C5" s="20"/>
      <c r="D5" s="173"/>
      <c r="E5" s="23"/>
      <c r="F5" s="23"/>
      <c r="G5" s="20"/>
      <c r="H5" s="20"/>
      <c r="I5" s="20"/>
      <c r="J5" s="20"/>
      <c r="K5" s="30">
        <f t="shared" si="0"/>
        <v>0</v>
      </c>
      <c r="L5" s="46"/>
    </row>
    <row r="6" spans="1:12" ht="14.4" x14ac:dyDescent="0.3">
      <c r="A6" s="20">
        <v>5</v>
      </c>
      <c r="B6" s="50"/>
      <c r="C6" s="50"/>
      <c r="D6" s="173"/>
      <c r="E6" s="23"/>
      <c r="F6" s="23"/>
      <c r="G6" s="20"/>
      <c r="H6" s="20"/>
      <c r="I6" s="20"/>
      <c r="J6" s="20"/>
      <c r="K6" s="30">
        <f t="shared" si="0"/>
        <v>0</v>
      </c>
      <c r="L6" s="46"/>
    </row>
    <row r="7" spans="1:12" s="3" customFormat="1" ht="14.4" x14ac:dyDescent="0.3">
      <c r="A7" s="20">
        <v>6</v>
      </c>
      <c r="B7" s="50"/>
      <c r="C7" s="50"/>
      <c r="D7" s="173"/>
      <c r="E7" s="23"/>
      <c r="F7" s="23"/>
      <c r="G7" s="20"/>
      <c r="H7" s="20"/>
      <c r="I7" s="20"/>
      <c r="J7" s="20"/>
      <c r="K7" s="30">
        <f t="shared" si="0"/>
        <v>0</v>
      </c>
      <c r="L7" s="46"/>
    </row>
    <row r="8" spans="1:12" ht="14.4" x14ac:dyDescent="0.3">
      <c r="A8" s="20">
        <v>7</v>
      </c>
      <c r="B8" s="50"/>
      <c r="C8" s="50"/>
      <c r="D8" s="173"/>
      <c r="E8" s="23"/>
      <c r="F8" s="23"/>
      <c r="G8" s="20"/>
      <c r="H8" s="20"/>
      <c r="I8" s="20"/>
      <c r="J8" s="20"/>
      <c r="K8" s="30">
        <f t="shared" si="0"/>
        <v>0</v>
      </c>
      <c r="L8" s="46"/>
    </row>
    <row r="9" spans="1:12" s="3" customFormat="1" ht="14.4" x14ac:dyDescent="0.3">
      <c r="A9" s="20">
        <v>8</v>
      </c>
      <c r="B9" s="50"/>
      <c r="C9" s="50"/>
      <c r="D9" s="173"/>
      <c r="E9" s="23"/>
      <c r="F9" s="23"/>
      <c r="G9" s="20"/>
      <c r="H9" s="20"/>
      <c r="I9" s="20"/>
      <c r="J9" s="20"/>
      <c r="K9" s="30">
        <f t="shared" si="0"/>
        <v>0</v>
      </c>
      <c r="L9" s="46"/>
    </row>
    <row r="10" spans="1:12" ht="14.4" x14ac:dyDescent="0.3">
      <c r="A10" s="20">
        <v>9</v>
      </c>
      <c r="B10" s="50"/>
      <c r="C10" s="50"/>
      <c r="D10" s="173"/>
      <c r="E10" s="23"/>
      <c r="F10" s="23"/>
      <c r="G10" s="20"/>
      <c r="H10" s="20"/>
      <c r="I10" s="20"/>
      <c r="J10" s="20"/>
      <c r="K10" s="30">
        <f t="shared" si="0"/>
        <v>0</v>
      </c>
      <c r="L10" s="46"/>
    </row>
    <row r="11" spans="1:12" s="3" customFormat="1" ht="14.4" x14ac:dyDescent="0.3">
      <c r="A11" s="20">
        <v>10</v>
      </c>
      <c r="B11" s="50"/>
      <c r="C11" s="50"/>
      <c r="D11" s="173"/>
      <c r="E11" s="23"/>
      <c r="F11" s="23"/>
      <c r="G11" s="20"/>
      <c r="H11" s="20"/>
      <c r="I11" s="20"/>
      <c r="J11" s="20"/>
      <c r="K11" s="30">
        <f t="shared" si="0"/>
        <v>0</v>
      </c>
      <c r="L11" s="46"/>
    </row>
    <row r="12" spans="1:12" ht="14.4" x14ac:dyDescent="0.3">
      <c r="A12" s="20">
        <v>11</v>
      </c>
      <c r="B12" s="20"/>
      <c r="C12" s="20"/>
      <c r="D12" s="173"/>
      <c r="E12" s="23"/>
      <c r="F12" s="23"/>
      <c r="G12" s="20"/>
      <c r="H12" s="20"/>
      <c r="I12" s="20"/>
      <c r="J12" s="20"/>
      <c r="K12" s="30">
        <f t="shared" si="0"/>
        <v>0</v>
      </c>
      <c r="L12" s="46"/>
    </row>
    <row r="13" spans="1:12" s="3" customFormat="1" ht="14.4" x14ac:dyDescent="0.3">
      <c r="A13" s="20">
        <v>12</v>
      </c>
      <c r="B13" s="20"/>
      <c r="C13" s="20"/>
      <c r="D13" s="173"/>
      <c r="E13" s="23"/>
      <c r="F13" s="23"/>
      <c r="G13" s="20"/>
      <c r="H13" s="20"/>
      <c r="I13" s="20"/>
      <c r="J13" s="20"/>
      <c r="K13" s="30">
        <f t="shared" si="0"/>
        <v>0</v>
      </c>
      <c r="L13" s="46"/>
    </row>
    <row r="14" spans="1:12" ht="14.4" x14ac:dyDescent="0.3">
      <c r="A14" s="20">
        <v>13</v>
      </c>
      <c r="B14" s="50"/>
      <c r="C14" s="50"/>
      <c r="D14" s="173"/>
      <c r="E14" s="23"/>
      <c r="F14" s="23"/>
      <c r="G14" s="20"/>
      <c r="H14" s="20"/>
      <c r="I14" s="20"/>
      <c r="J14" s="20"/>
      <c r="K14" s="30">
        <f t="shared" si="0"/>
        <v>0</v>
      </c>
      <c r="L14" s="46"/>
    </row>
    <row r="15" spans="1:12" s="3" customFormat="1" ht="14.4" x14ac:dyDescent="0.3">
      <c r="A15" s="20">
        <v>14</v>
      </c>
      <c r="B15" s="50"/>
      <c r="C15" s="50"/>
      <c r="D15" s="173"/>
      <c r="E15" s="20"/>
      <c r="F15" s="20"/>
      <c r="G15" s="20"/>
      <c r="H15" s="20"/>
      <c r="I15" s="20"/>
      <c r="J15" s="20"/>
      <c r="K15" s="30">
        <f t="shared" si="0"/>
        <v>0</v>
      </c>
      <c r="L15" s="45"/>
    </row>
    <row r="16" spans="1:12" ht="14.4" x14ac:dyDescent="0.3">
      <c r="A16" s="20">
        <v>15</v>
      </c>
      <c r="B16" s="20"/>
      <c r="C16" s="20"/>
      <c r="D16" s="173"/>
      <c r="E16" s="20"/>
      <c r="F16" s="20"/>
      <c r="G16" s="20"/>
      <c r="H16" s="20"/>
      <c r="I16" s="20"/>
      <c r="J16" s="20"/>
      <c r="K16" s="30">
        <f t="shared" si="0"/>
        <v>0</v>
      </c>
      <c r="L16" s="45"/>
    </row>
    <row r="17" spans="1:12" s="3" customFormat="1" ht="14.4" x14ac:dyDescent="0.3">
      <c r="A17" s="20">
        <v>16</v>
      </c>
      <c r="B17" s="20"/>
      <c r="C17" s="20"/>
      <c r="D17" s="173"/>
      <c r="E17" s="20"/>
      <c r="F17" s="20"/>
      <c r="G17" s="20"/>
      <c r="H17" s="20"/>
      <c r="I17" s="20"/>
      <c r="J17" s="20"/>
      <c r="K17" s="30">
        <f t="shared" si="0"/>
        <v>0</v>
      </c>
      <c r="L17" s="45"/>
    </row>
    <row r="18" spans="1:12" ht="14.4" x14ac:dyDescent="0.3">
      <c r="A18" s="20">
        <v>17</v>
      </c>
      <c r="B18" s="20"/>
      <c r="C18" s="20"/>
      <c r="D18" s="173"/>
      <c r="E18" s="20"/>
      <c r="F18" s="20"/>
      <c r="G18" s="20"/>
      <c r="H18" s="20"/>
      <c r="I18" s="20"/>
      <c r="J18" s="20"/>
      <c r="K18" s="30">
        <f t="shared" si="0"/>
        <v>0</v>
      </c>
      <c r="L18" s="45"/>
    </row>
    <row r="19" spans="1:12" s="3" customFormat="1" ht="14.4" x14ac:dyDescent="0.3">
      <c r="A19" s="20">
        <v>18</v>
      </c>
      <c r="B19" s="20"/>
      <c r="C19" s="20"/>
      <c r="D19" s="173"/>
      <c r="E19" s="20"/>
      <c r="F19" s="20"/>
      <c r="G19" s="20"/>
      <c r="H19" s="20"/>
      <c r="I19" s="20"/>
      <c r="J19" s="20"/>
      <c r="K19" s="30">
        <f t="shared" si="0"/>
        <v>0</v>
      </c>
      <c r="L19" s="45"/>
    </row>
    <row r="20" spans="1:12" ht="14.4" x14ac:dyDescent="0.3">
      <c r="A20" s="20">
        <v>19</v>
      </c>
      <c r="B20" s="20"/>
      <c r="C20" s="20"/>
      <c r="D20" s="173"/>
      <c r="E20" s="20"/>
      <c r="F20" s="20"/>
      <c r="G20" s="20"/>
      <c r="H20" s="20"/>
      <c r="I20" s="20"/>
      <c r="J20" s="20"/>
      <c r="K20" s="30">
        <f t="shared" si="0"/>
        <v>0</v>
      </c>
      <c r="L20" s="45"/>
    </row>
    <row r="21" spans="1:12" s="3" customFormat="1" ht="14.4" x14ac:dyDescent="0.3">
      <c r="A21" s="20">
        <v>20</v>
      </c>
      <c r="B21" s="20"/>
      <c r="C21" s="20"/>
      <c r="D21" s="173"/>
      <c r="E21" s="20"/>
      <c r="F21" s="20"/>
      <c r="G21" s="20"/>
      <c r="H21" s="20"/>
      <c r="I21" s="20"/>
      <c r="J21" s="20"/>
      <c r="K21" s="30">
        <f t="shared" si="0"/>
        <v>0</v>
      </c>
      <c r="L21" s="45"/>
    </row>
    <row r="22" spans="1:12" ht="14.4" x14ac:dyDescent="0.3">
      <c r="A22" s="20"/>
      <c r="B22" s="20"/>
      <c r="C22" s="20"/>
      <c r="D22" s="173"/>
      <c r="E22" s="20"/>
      <c r="F22" s="20"/>
      <c r="G22" s="20"/>
      <c r="H22" s="20"/>
      <c r="I22" s="20"/>
      <c r="J22" s="20"/>
      <c r="K22" s="30">
        <f t="shared" si="0"/>
        <v>0</v>
      </c>
      <c r="L22" s="45"/>
    </row>
    <row r="23" spans="1:12" s="3" customFormat="1" ht="14.4" x14ac:dyDescent="0.3">
      <c r="A23" s="20"/>
      <c r="B23" s="20"/>
      <c r="C23" s="20"/>
      <c r="D23" s="173"/>
      <c r="E23" s="20"/>
      <c r="F23" s="20"/>
      <c r="G23" s="20"/>
      <c r="H23" s="20"/>
      <c r="I23" s="20"/>
      <c r="J23" s="20"/>
      <c r="K23" s="30">
        <f t="shared" si="0"/>
        <v>0</v>
      </c>
      <c r="L23" s="45"/>
    </row>
    <row r="24" spans="1:12" ht="14.4" x14ac:dyDescent="0.3">
      <c r="A24" s="20"/>
      <c r="B24" s="20"/>
      <c r="C24" s="20"/>
      <c r="D24" s="173"/>
      <c r="E24" s="20"/>
      <c r="F24" s="20"/>
      <c r="G24" s="20"/>
      <c r="H24" s="20"/>
      <c r="I24" s="20"/>
      <c r="J24" s="20"/>
      <c r="K24" s="30">
        <f t="shared" si="0"/>
        <v>0</v>
      </c>
      <c r="L24" s="45"/>
    </row>
    <row r="25" spans="1:12" s="3" customFormat="1" ht="14.4" x14ac:dyDescent="0.3">
      <c r="A25" s="20"/>
      <c r="B25" s="20"/>
      <c r="C25" s="20"/>
      <c r="D25" s="173"/>
      <c r="E25" s="20"/>
      <c r="F25" s="20"/>
      <c r="G25" s="20"/>
      <c r="H25" s="20"/>
      <c r="I25" s="20"/>
      <c r="J25" s="20"/>
      <c r="K25" s="30">
        <f t="shared" si="0"/>
        <v>0</v>
      </c>
      <c r="L25" s="45"/>
    </row>
  </sheetData>
  <sortState xmlns:xlrd2="http://schemas.microsoft.com/office/spreadsheetml/2017/richdata2" ref="A2:L20">
    <sortCondition descending="1" ref="K2:K20"/>
    <sortCondition ref="L2:L20"/>
    <sortCondition ref="D2:D20"/>
  </sortState>
  <printOptions headings="1" gridLines="1"/>
  <pageMargins left="0.7" right="0.7" top="0.75" bottom="0.75" header="0.3" footer="0.3"/>
  <pageSetup orientation="landscape" r:id="rId1"/>
  <headerFooter>
    <oddHeader>&amp;CNovice Day 3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R31"/>
  <sheetViews>
    <sheetView view="pageLayout" zoomScaleNormal="100" workbookViewId="0">
      <selection activeCell="I18" sqref="I18"/>
    </sheetView>
  </sheetViews>
  <sheetFormatPr defaultRowHeight="14.4" x14ac:dyDescent="0.3"/>
  <cols>
    <col min="1" max="1" width="4.09765625" style="32" customWidth="1"/>
    <col min="2" max="2" width="18" customWidth="1"/>
    <col min="4" max="5" width="9" style="7"/>
    <col min="6" max="6" width="0" style="174" hidden="1" customWidth="1"/>
    <col min="7" max="7" width="0" style="107" hidden="1" customWidth="1"/>
    <col min="8" max="8" width="11.09765625" style="160" customWidth="1"/>
    <col min="9" max="9" width="11.59765625" customWidth="1"/>
    <col min="10" max="10" width="11.19921875" customWidth="1"/>
    <col min="11" max="12" width="10.8984375" hidden="1" customWidth="1"/>
    <col min="13" max="13" width="10.5" style="13" customWidth="1"/>
    <col min="14" max="14" width="10.3984375" style="7" customWidth="1"/>
    <col min="15" max="15" width="9" style="7"/>
    <col min="16" max="16" width="0" style="164" hidden="1" customWidth="1"/>
    <col min="17" max="17" width="0" style="107" hidden="1" customWidth="1"/>
    <col min="18" max="18" width="9" style="168"/>
  </cols>
  <sheetData>
    <row r="1" spans="1:18" s="5" customFormat="1" x14ac:dyDescent="0.3">
      <c r="A1" s="301"/>
      <c r="B1" s="301" t="s">
        <v>0</v>
      </c>
      <c r="C1" s="301" t="s">
        <v>1</v>
      </c>
      <c r="D1" s="302" t="s">
        <v>10</v>
      </c>
      <c r="E1" s="302" t="s">
        <v>11</v>
      </c>
      <c r="F1" s="303" t="s">
        <v>17</v>
      </c>
      <c r="G1" s="304" t="s">
        <v>178</v>
      </c>
      <c r="H1" s="305" t="s">
        <v>12</v>
      </c>
      <c r="I1" s="306" t="s">
        <v>13</v>
      </c>
      <c r="J1" s="301" t="s">
        <v>14</v>
      </c>
      <c r="K1" s="301" t="s">
        <v>18</v>
      </c>
      <c r="L1" s="301" t="s">
        <v>179</v>
      </c>
      <c r="M1" s="307" t="s">
        <v>19</v>
      </c>
      <c r="N1" s="308" t="s">
        <v>15</v>
      </c>
      <c r="O1" s="308" t="s">
        <v>16</v>
      </c>
      <c r="P1" s="309" t="s">
        <v>20</v>
      </c>
      <c r="Q1" s="310" t="s">
        <v>180</v>
      </c>
      <c r="R1" s="311" t="s">
        <v>9</v>
      </c>
    </row>
    <row r="2" spans="1:18" s="8" customFormat="1" x14ac:dyDescent="0.3">
      <c r="A2" s="312">
        <v>1</v>
      </c>
      <c r="B2" s="313" t="s">
        <v>423</v>
      </c>
      <c r="C2" s="313" t="s">
        <v>235</v>
      </c>
      <c r="D2" s="314">
        <f>VLOOKUP(C2,'NOV 1'!$C$2:$D$21,2,FALSE)</f>
        <v>7.5000000000000012E-4</v>
      </c>
      <c r="E2" s="314">
        <f>VLOOKUP(C2,'NOV 2'!$C$2:$D$21,2,FALSE)</f>
        <v>7.1527777777777779E-4</v>
      </c>
      <c r="F2" s="315" t="e">
        <f>VLOOKUP(C2,'NOV 3'!$C$2:$D$25,2,FALSE)</f>
        <v>#N/A</v>
      </c>
      <c r="G2" s="316"/>
      <c r="H2" s="317">
        <f t="shared" ref="H2:H25" si="0">SUM(D2:E2)</f>
        <v>1.465277777777778E-3</v>
      </c>
      <c r="I2" s="318">
        <f>VLOOKUP(C2,'NOV 1'!$C$2:$K$21,9,FALSE)</f>
        <v>150</v>
      </c>
      <c r="J2" s="319">
        <f>VLOOKUP(C2,'NOV 2'!$C$2:$K$21,9,FALSE)</f>
        <v>150</v>
      </c>
      <c r="K2" s="319" t="e">
        <f>VLOOKUP(C2,'NOV 3'!$C$2:$K$25,9,FALSE)</f>
        <v>#N/A</v>
      </c>
      <c r="L2" s="320"/>
      <c r="M2" s="321">
        <f t="shared" ref="M2:M25" si="1">SUM(I2:J2)</f>
        <v>300</v>
      </c>
      <c r="N2" s="322">
        <f>VLOOKUP(C2,'NOV 1'!$C$2:$L$21,10,FALSE)</f>
        <v>3.5474537037037037E-3</v>
      </c>
      <c r="O2" s="322">
        <f>VLOOKUP(C2,'NOV 2'!$C$2:$L$21,10,FALSE)</f>
        <v>2.4335648148148151E-3</v>
      </c>
      <c r="P2" s="323" t="e">
        <f>VLOOKUP(C2,'NOV 3'!$C$2:$L$25,10,FALSE)</f>
        <v>#N/A</v>
      </c>
      <c r="Q2" s="324"/>
      <c r="R2" s="325">
        <f t="shared" ref="R2:R25" si="2">SUM(N2:O2)</f>
        <v>5.9810185185185192E-3</v>
      </c>
    </row>
    <row r="3" spans="1:18" ht="13.95" customHeight="1" x14ac:dyDescent="0.3">
      <c r="A3" s="312">
        <v>2</v>
      </c>
      <c r="B3" s="313" t="s">
        <v>403</v>
      </c>
      <c r="C3" s="313" t="s">
        <v>216</v>
      </c>
      <c r="D3" s="314">
        <f>VLOOKUP(C3,'NOV 1'!$C$2:$D$21,2,FALSE)</f>
        <v>6.6666666666666664E-4</v>
      </c>
      <c r="E3" s="314">
        <f>VLOOKUP(C3,'NOV 2'!$C$2:$D$21,2,FALSE)</f>
        <v>3.5937499999999994E-4</v>
      </c>
      <c r="F3" s="315" t="e">
        <f>VLOOKUP(C3,'NOV 3'!$C$2:$D$25,2,FALSE)</f>
        <v>#N/A</v>
      </c>
      <c r="G3" s="326"/>
      <c r="H3" s="317">
        <f t="shared" si="0"/>
        <v>1.0260416666666666E-3</v>
      </c>
      <c r="I3" s="318">
        <f>VLOOKUP(C3,'NOV 1'!$C$2:$K$21,9,FALSE)</f>
        <v>150</v>
      </c>
      <c r="J3" s="319">
        <f>VLOOKUP(C3,'NOV 2'!$C$2:$K$21,9,FALSE)</f>
        <v>150</v>
      </c>
      <c r="K3" s="319" t="e">
        <f>VLOOKUP(C3,'NOV 3'!$C$2:$K$25,9,FALSE)</f>
        <v>#N/A</v>
      </c>
      <c r="L3" s="319"/>
      <c r="M3" s="321">
        <f t="shared" si="1"/>
        <v>300</v>
      </c>
      <c r="N3" s="322">
        <f>VLOOKUP(C3,'NOV 1'!$C$2:$L$21,10,FALSE)</f>
        <v>2.8587962962962963E-3</v>
      </c>
      <c r="O3" s="322">
        <f>VLOOKUP(C3,'NOV 2'!$C$2:$L$21,10,FALSE)</f>
        <v>4.1373842592592591E-3</v>
      </c>
      <c r="P3" s="323" t="e">
        <f>VLOOKUP(C3,'NOV 3'!$C$2:$L$25,10,FALSE)</f>
        <v>#N/A</v>
      </c>
      <c r="Q3" s="326"/>
      <c r="R3" s="325">
        <f t="shared" si="2"/>
        <v>6.9961805555555558E-3</v>
      </c>
    </row>
    <row r="4" spans="1:18" s="8" customFormat="1" x14ac:dyDescent="0.3">
      <c r="A4" s="312">
        <v>3</v>
      </c>
      <c r="B4" s="313" t="s">
        <v>399</v>
      </c>
      <c r="C4" s="313" t="s">
        <v>400</v>
      </c>
      <c r="D4" s="314">
        <f>VLOOKUP(C4,'NOV 1'!$C$2:$D$21,2,FALSE)</f>
        <v>9.2824074074074076E-4</v>
      </c>
      <c r="E4" s="314">
        <f>VLOOKUP(C4,'NOV 2'!$C$2:$D$21,2,FALSE)</f>
        <v>3.3495370370370368E-4</v>
      </c>
      <c r="F4" s="315" t="e">
        <f>VLOOKUP(C4,'NOV 3'!$C$2:$D$25,2,FALSE)</f>
        <v>#N/A</v>
      </c>
      <c r="G4" s="326"/>
      <c r="H4" s="317">
        <f t="shared" si="0"/>
        <v>1.2631944444444444E-3</v>
      </c>
      <c r="I4" s="318">
        <f>VLOOKUP(C4,'NOV 1'!$C$2:$K$21,9,FALSE)</f>
        <v>150</v>
      </c>
      <c r="J4" s="319">
        <f>VLOOKUP(C4,'NOV 2'!$C$2:$K$21,9,FALSE)</f>
        <v>150</v>
      </c>
      <c r="K4" s="319" t="e">
        <f>VLOOKUP(C4,'NOV 3'!$C$2:$K$25,9,FALSE)</f>
        <v>#N/A</v>
      </c>
      <c r="L4" s="319"/>
      <c r="M4" s="321">
        <f t="shared" si="1"/>
        <v>300</v>
      </c>
      <c r="N4" s="322">
        <f>VLOOKUP(C4,'NOV 1'!$C$2:$L$21,10,FALSE)</f>
        <v>3.9826388888888889E-3</v>
      </c>
      <c r="O4" s="322">
        <f>VLOOKUP(C4,'NOV 2'!$C$2:$L$21,10,FALSE)</f>
        <v>3.9590277777777783E-3</v>
      </c>
      <c r="P4" s="323" t="e">
        <f>VLOOKUP(C4,'NOV 3'!$C$2:$L$25,10,FALSE)</f>
        <v>#N/A</v>
      </c>
      <c r="Q4" s="326"/>
      <c r="R4" s="325">
        <f t="shared" si="2"/>
        <v>7.9416666666666663E-3</v>
      </c>
    </row>
    <row r="5" spans="1:18" s="3" customFormat="1" x14ac:dyDescent="0.3">
      <c r="A5" s="312">
        <v>4</v>
      </c>
      <c r="B5" s="313" t="s">
        <v>231</v>
      </c>
      <c r="C5" s="313" t="s">
        <v>213</v>
      </c>
      <c r="D5" s="314">
        <f>VLOOKUP(C5,'NOV 1'!$C$2:$D$21,2,FALSE)</f>
        <v>7.5000000000000012E-4</v>
      </c>
      <c r="E5" s="314">
        <f>VLOOKUP(C5,'NOV 2'!$C$2:$D$21,2,FALSE)</f>
        <v>1.1269675925925926E-3</v>
      </c>
      <c r="F5" s="315" t="e">
        <f>VLOOKUP(C5,'NOV 3'!$C$2:$D$25,2,FALSE)</f>
        <v>#N/A</v>
      </c>
      <c r="G5" s="326"/>
      <c r="H5" s="317">
        <f t="shared" si="0"/>
        <v>1.8769675925925928E-3</v>
      </c>
      <c r="I5" s="318">
        <f>VLOOKUP(C5,'NOV 1'!$C$2:$K$21,9,FALSE)</f>
        <v>150</v>
      </c>
      <c r="J5" s="319">
        <f>VLOOKUP(C5,'NOV 2'!$C$2:$K$21,9,FALSE)</f>
        <v>120</v>
      </c>
      <c r="K5" s="319" t="e">
        <f>VLOOKUP(C5,'NOV 3'!$C$2:$K$25,9,FALSE)</f>
        <v>#N/A</v>
      </c>
      <c r="L5" s="319"/>
      <c r="M5" s="321">
        <f t="shared" si="1"/>
        <v>270</v>
      </c>
      <c r="N5" s="322">
        <f>VLOOKUP(C5,'NOV 1'!$C$2:$L$21,10,FALSE)</f>
        <v>4.1192129629629625E-3</v>
      </c>
      <c r="O5" s="322">
        <f>VLOOKUP(C5,'NOV 2'!$C$2:$L$21,10,FALSE)</f>
        <v>4.1666666666666666E-3</v>
      </c>
      <c r="P5" s="323" t="e">
        <f>VLOOKUP(C5,'NOV 3'!$C$2:$L$25,10,FALSE)</f>
        <v>#N/A</v>
      </c>
      <c r="Q5" s="326"/>
      <c r="R5" s="325">
        <f t="shared" si="2"/>
        <v>8.2858796296296292E-3</v>
      </c>
    </row>
    <row r="6" spans="1:18" s="8" customFormat="1" x14ac:dyDescent="0.3">
      <c r="A6" s="312">
        <v>5</v>
      </c>
      <c r="B6" s="313" t="s">
        <v>397</v>
      </c>
      <c r="C6" s="313" t="s">
        <v>398</v>
      </c>
      <c r="D6" s="314">
        <f>VLOOKUP(C6,'NOV 1'!$C$2:$D$21,2,FALSE)</f>
        <v>5.6018518518518516E-4</v>
      </c>
      <c r="E6" s="314">
        <f>VLOOKUP(C6,'NOV 2'!$C$2:$D$21,2,FALSE)</f>
        <v>6.3553240740740736E-4</v>
      </c>
      <c r="F6" s="315" t="e">
        <f>VLOOKUP(C6,'NOV 3'!$C$2:$D$25,2,FALSE)</f>
        <v>#N/A</v>
      </c>
      <c r="G6" s="326"/>
      <c r="H6" s="317">
        <f t="shared" si="0"/>
        <v>1.1957175925925924E-3</v>
      </c>
      <c r="I6" s="318">
        <f>VLOOKUP(C6,'NOV 1'!$C$2:$K$21,9,FALSE)</f>
        <v>90</v>
      </c>
      <c r="J6" s="319">
        <f>VLOOKUP(C6,'NOV 2'!$C$2:$K$21,9,FALSE)</f>
        <v>150</v>
      </c>
      <c r="K6" s="319" t="e">
        <f>VLOOKUP(C6,'NOV 3'!$C$2:$K$25,9,FALSE)</f>
        <v>#N/A</v>
      </c>
      <c r="L6" s="319"/>
      <c r="M6" s="321">
        <f t="shared" si="1"/>
        <v>240</v>
      </c>
      <c r="N6" s="322">
        <f>VLOOKUP(C6,'NOV 1'!$C$2:$L$21,10,FALSE)</f>
        <v>4.1666666666666666E-3</v>
      </c>
      <c r="O6" s="322">
        <f>VLOOKUP(C6,'NOV 2'!$C$2:$L$21,10,FALSE)</f>
        <v>3.9187499999999995E-3</v>
      </c>
      <c r="P6" s="323" t="e">
        <f>VLOOKUP(C6,'NOV 3'!$C$2:$L$25,10,FALSE)</f>
        <v>#N/A</v>
      </c>
      <c r="Q6" s="326"/>
      <c r="R6" s="325">
        <f t="shared" si="2"/>
        <v>8.0854166666666661E-3</v>
      </c>
    </row>
    <row r="7" spans="1:18" s="3" customFormat="1" x14ac:dyDescent="0.3">
      <c r="A7" s="312">
        <v>6</v>
      </c>
      <c r="B7" s="313" t="s">
        <v>405</v>
      </c>
      <c r="C7" s="313" t="s">
        <v>406</v>
      </c>
      <c r="D7" s="314">
        <f>VLOOKUP(C7,'NOV 1'!$C$2:$D$21,2,FALSE)</f>
        <v>6.6087962962962964E-4</v>
      </c>
      <c r="E7" s="314">
        <f>VLOOKUP(C7,'NOV 2'!$C$2:$D$21,2,FALSE)</f>
        <v>9.0891203703703707E-4</v>
      </c>
      <c r="F7" s="315" t="e">
        <f>VLOOKUP(C7,'NOV 3'!$C$2:$D$25,2,FALSE)</f>
        <v>#N/A</v>
      </c>
      <c r="G7" s="324"/>
      <c r="H7" s="317">
        <f t="shared" si="0"/>
        <v>1.5697916666666668E-3</v>
      </c>
      <c r="I7" s="318">
        <f>VLOOKUP(C7,'NOV 1'!$C$2:$K$21,9,FALSE)</f>
        <v>80</v>
      </c>
      <c r="J7" s="319">
        <f>VLOOKUP(C7,'NOV 2'!$C$2:$K$21,9,FALSE)</f>
        <v>150</v>
      </c>
      <c r="K7" s="319" t="e">
        <f>VLOOKUP(C7,'NOV 3'!$C$2:$K$25,9,FALSE)</f>
        <v>#N/A</v>
      </c>
      <c r="L7" s="327"/>
      <c r="M7" s="321">
        <f t="shared" si="1"/>
        <v>230</v>
      </c>
      <c r="N7" s="322">
        <f>VLOOKUP(C7,'NOV 1'!$C$2:$L$21,10,FALSE)</f>
        <v>4.1666666666666666E-3</v>
      </c>
      <c r="O7" s="322">
        <f>VLOOKUP(C7,'NOV 2'!$C$2:$L$21,10,FALSE)</f>
        <v>3.3928240740740741E-3</v>
      </c>
      <c r="P7" s="323" t="e">
        <f>VLOOKUP(C7,'NOV 3'!$C$2:$L$25,10,FALSE)</f>
        <v>#N/A</v>
      </c>
      <c r="Q7" s="324"/>
      <c r="R7" s="325">
        <f t="shared" si="2"/>
        <v>7.5594907407407408E-3</v>
      </c>
    </row>
    <row r="8" spans="1:18" s="8" customFormat="1" x14ac:dyDescent="0.3">
      <c r="A8" s="312">
        <v>7</v>
      </c>
      <c r="B8" s="313" t="s">
        <v>405</v>
      </c>
      <c r="C8" s="313" t="s">
        <v>107</v>
      </c>
      <c r="D8" s="314">
        <f>VLOOKUP(C8,'NOV 1'!$C$2:$D$21,2,FALSE)</f>
        <v>3.6226851851851855E-4</v>
      </c>
      <c r="E8" s="314">
        <f>VLOOKUP(C8,'NOV 2'!$C$2:$D$21,2,FALSE)</f>
        <v>4.048611111111111E-4</v>
      </c>
      <c r="F8" s="315" t="e">
        <f>VLOOKUP(C8,'NOV 3'!$C$2:$D$25,2,FALSE)</f>
        <v>#N/A</v>
      </c>
      <c r="G8" s="326"/>
      <c r="H8" s="317">
        <f t="shared" si="0"/>
        <v>7.6712962962962965E-4</v>
      </c>
      <c r="I8" s="318">
        <f>VLOOKUP(C8,'NOV 1'!$C$2:$K$21,9,FALSE)</f>
        <v>120</v>
      </c>
      <c r="J8" s="319">
        <f>VLOOKUP(C8,'NOV 2'!$C$2:$K$21,9,FALSE)</f>
        <v>90</v>
      </c>
      <c r="K8" s="319" t="e">
        <f>VLOOKUP(C8,'NOV 3'!$C$2:$K$25,9,FALSE)</f>
        <v>#N/A</v>
      </c>
      <c r="L8" s="319"/>
      <c r="M8" s="321">
        <f t="shared" si="1"/>
        <v>210</v>
      </c>
      <c r="N8" s="322">
        <f>VLOOKUP(C8,'NOV 1'!$C$2:$L$21,10,FALSE)</f>
        <v>4.1666666666666666E-3</v>
      </c>
      <c r="O8" s="322">
        <f>VLOOKUP(C8,'NOV 2'!$C$2:$L$21,10,FALSE)</f>
        <v>4.1666666666666666E-3</v>
      </c>
      <c r="P8" s="323" t="e">
        <f>VLOOKUP(C8,'NOV 3'!$C$2:$L$25,10,FALSE)</f>
        <v>#N/A</v>
      </c>
      <c r="Q8" s="326"/>
      <c r="R8" s="325">
        <f t="shared" si="2"/>
        <v>8.3333333333333332E-3</v>
      </c>
    </row>
    <row r="9" spans="1:18" s="3" customFormat="1" x14ac:dyDescent="0.3">
      <c r="A9" s="312">
        <v>8</v>
      </c>
      <c r="B9" s="313" t="s">
        <v>397</v>
      </c>
      <c r="C9" s="313" t="s">
        <v>54</v>
      </c>
      <c r="D9" s="314">
        <f>VLOOKUP(C9,'NOV 1'!$C$2:$D$21,2,FALSE)</f>
        <v>8.4027777777777779E-4</v>
      </c>
      <c r="E9" s="314">
        <f>VLOOKUP(C9,'NOV 2'!$C$2:$D$21,2,FALSE)</f>
        <v>1.0847222222222222E-3</v>
      </c>
      <c r="F9" s="315" t="e">
        <f>VLOOKUP(C9,'NOV 3'!$C$2:$D$25,2,FALSE)</f>
        <v>#N/A</v>
      </c>
      <c r="G9" s="326"/>
      <c r="H9" s="317">
        <f t="shared" si="0"/>
        <v>1.9250000000000001E-3</v>
      </c>
      <c r="I9" s="318">
        <f>VLOOKUP(C9,'NOV 1'!$C$2:$K$21,9,FALSE)</f>
        <v>90</v>
      </c>
      <c r="J9" s="319">
        <f>VLOOKUP(C9,'NOV 2'!$C$2:$K$21,9,FALSE)</f>
        <v>120</v>
      </c>
      <c r="K9" s="319" t="e">
        <f>VLOOKUP(C9,'NOV 3'!$C$2:$K$25,9,FALSE)</f>
        <v>#N/A</v>
      </c>
      <c r="L9" s="319"/>
      <c r="M9" s="321">
        <f t="shared" si="1"/>
        <v>210</v>
      </c>
      <c r="N9" s="322">
        <f>VLOOKUP(C9,'NOV 1'!$C$2:$L$21,10,FALSE)</f>
        <v>4.1666666666666666E-3</v>
      </c>
      <c r="O9" s="322">
        <f>VLOOKUP(C9,'NOV 2'!$C$2:$L$21,10,FALSE)</f>
        <v>4.1666666666666666E-3</v>
      </c>
      <c r="P9" s="323" t="e">
        <f>VLOOKUP(C9,'NOV 3'!$C$2:$L$25,10,FALSE)</f>
        <v>#N/A</v>
      </c>
      <c r="Q9" s="326"/>
      <c r="R9" s="325">
        <f t="shared" si="2"/>
        <v>8.3333333333333332E-3</v>
      </c>
    </row>
    <row r="10" spans="1:18" s="8" customFormat="1" x14ac:dyDescent="0.3">
      <c r="A10" s="312">
        <v>9</v>
      </c>
      <c r="B10" s="313" t="s">
        <v>407</v>
      </c>
      <c r="C10" s="313" t="s">
        <v>408</v>
      </c>
      <c r="D10" s="314">
        <f>VLOOKUP(C10,'NOV 1'!$C$2:$D$21,2,FALSE)</f>
        <v>2.3159722222222223E-3</v>
      </c>
      <c r="E10" s="314">
        <f>VLOOKUP(C10,'NOV 2'!$C$2:$D$25,2,FALSE)</f>
        <v>2.6631944444444446E-4</v>
      </c>
      <c r="F10" s="315" t="e">
        <f>VLOOKUP(C10,'NOV 3'!$C$2:$D$25,2,FALSE)</f>
        <v>#N/A</v>
      </c>
      <c r="G10" s="326"/>
      <c r="H10" s="317">
        <f t="shared" si="0"/>
        <v>2.5822916666666668E-3</v>
      </c>
      <c r="I10" s="318">
        <f>VLOOKUP(C10,'NOV 1'!$C$2:$K$21,9,FALSE)</f>
        <v>50</v>
      </c>
      <c r="J10" s="319">
        <f>VLOOKUP(C10,'NOV 2'!$C$2:$K$25,9,FALSE)</f>
        <v>150</v>
      </c>
      <c r="K10" s="319" t="e">
        <f>VLOOKUP(C10,'NOV 3'!$C$2:$K$25,9,FALSE)</f>
        <v>#N/A</v>
      </c>
      <c r="L10" s="319"/>
      <c r="M10" s="321">
        <f t="shared" si="1"/>
        <v>200</v>
      </c>
      <c r="N10" s="322">
        <f>VLOOKUP(C10,'NOV 1'!$C$2:$L$21,10,FALSE)</f>
        <v>4.1666666666666666E-3</v>
      </c>
      <c r="O10" s="322">
        <f>VLOOKUP(C10,'NOV 2'!$C$2:$L$25,10,FALSE)</f>
        <v>2.6556712962962966E-3</v>
      </c>
      <c r="P10" s="323" t="e">
        <f>VLOOKUP(C10,'NOV 3'!$C$2:$L$25,10,FALSE)</f>
        <v>#N/A</v>
      </c>
      <c r="Q10" s="326"/>
      <c r="R10" s="325">
        <f t="shared" si="2"/>
        <v>6.8223379629629632E-3</v>
      </c>
    </row>
    <row r="11" spans="1:18" s="3" customFormat="1" x14ac:dyDescent="0.3">
      <c r="A11" s="312">
        <v>10</v>
      </c>
      <c r="B11" s="313" t="s">
        <v>394</v>
      </c>
      <c r="C11" s="313" t="s">
        <v>395</v>
      </c>
      <c r="D11" s="314">
        <f>VLOOKUP(C11,'NOV 1'!$C$2:$D$25,2,FALSE)</f>
        <v>4.1342592592592594E-3</v>
      </c>
      <c r="E11" s="314">
        <f>VLOOKUP(C11,'NOV 2'!$C$2:$D$25,2,FALSE)</f>
        <v>9.465277777777778E-4</v>
      </c>
      <c r="F11" s="315" t="e">
        <f>VLOOKUP(C11,'NOV 3'!$C$2:$D$25,2,FALSE)</f>
        <v>#N/A</v>
      </c>
      <c r="G11" s="326"/>
      <c r="H11" s="317">
        <f t="shared" si="0"/>
        <v>5.0807870370370373E-3</v>
      </c>
      <c r="I11" s="318">
        <f>VLOOKUP(C11,'NOV 1'!$C$2:$K$25,9,FALSE)</f>
        <v>30</v>
      </c>
      <c r="J11" s="319">
        <f>VLOOKUP(C11,'NOV 2'!$C$2:$K$25,9,FALSE)</f>
        <v>150</v>
      </c>
      <c r="K11" s="319" t="e">
        <f>VLOOKUP(C11,'NOV 3'!$C$2:$K$25,9,FALSE)</f>
        <v>#N/A</v>
      </c>
      <c r="L11" s="319"/>
      <c r="M11" s="321">
        <f t="shared" si="1"/>
        <v>180</v>
      </c>
      <c r="N11" s="322">
        <f>VLOOKUP(C11,'NOV 1'!$C$2:$L$25,10,FALSE)</f>
        <v>4.1666666666666666E-3</v>
      </c>
      <c r="O11" s="322">
        <f>VLOOKUP(C11,'NOV 2'!$C$2:$L$25,10,FALSE)</f>
        <v>2.8983796296296297E-3</v>
      </c>
      <c r="P11" s="323" t="e">
        <f>VLOOKUP(C11,'NOV 3'!$C$2:$L$25,10,FALSE)</f>
        <v>#N/A</v>
      </c>
      <c r="Q11" s="326"/>
      <c r="R11" s="325">
        <f t="shared" si="2"/>
        <v>7.0650462962962967E-3</v>
      </c>
    </row>
    <row r="12" spans="1:18" s="8" customFormat="1" x14ac:dyDescent="0.3">
      <c r="A12" s="312">
        <v>11</v>
      </c>
      <c r="B12" s="313" t="s">
        <v>423</v>
      </c>
      <c r="C12" s="313" t="s">
        <v>246</v>
      </c>
      <c r="D12" s="314">
        <f>VLOOKUP(C12,'NOV 1'!$C$2:$D$21,2,FALSE)</f>
        <v>8.4722222222222219E-4</v>
      </c>
      <c r="E12" s="314">
        <f>VLOOKUP(C12,'NOV 2'!$C$2:$D$25,2,FALSE)</f>
        <v>8.6782407407407414E-4</v>
      </c>
      <c r="F12" s="315" t="e">
        <f>VLOOKUP(C12,'NOV 3'!$C$2:$D$25,2,FALSE)</f>
        <v>#N/A</v>
      </c>
      <c r="G12" s="326"/>
      <c r="H12" s="317">
        <f t="shared" si="0"/>
        <v>1.7150462962962963E-3</v>
      </c>
      <c r="I12" s="318">
        <f>VLOOKUP(C12,'NOV 1'!$C$2:$K$21,9,FALSE)</f>
        <v>60</v>
      </c>
      <c r="J12" s="319">
        <f>VLOOKUP(C12,'NOV 2'!$C$2:$K$25,9,FALSE)</f>
        <v>120</v>
      </c>
      <c r="K12" s="319" t="e">
        <f>VLOOKUP(C12,'NOV 3'!$C$2:$K$25,9,FALSE)</f>
        <v>#N/A</v>
      </c>
      <c r="L12" s="319"/>
      <c r="M12" s="321">
        <f t="shared" si="1"/>
        <v>180</v>
      </c>
      <c r="N12" s="322">
        <f>VLOOKUP(C12,'NOV 1'!$C$2:$L$21,10,FALSE)</f>
        <v>4.1666666666666666E-3</v>
      </c>
      <c r="O12" s="322">
        <f>VLOOKUP(C12,'NOV 2'!$C$2:$L$25,10,FALSE)</f>
        <v>4.1666666666666666E-3</v>
      </c>
      <c r="P12" s="323" t="e">
        <f>VLOOKUP(C12,'NOV 3'!$C$2:$L$25,10,FALSE)</f>
        <v>#N/A</v>
      </c>
      <c r="Q12" s="326"/>
      <c r="R12" s="325">
        <f t="shared" si="2"/>
        <v>8.3333333333333332E-3</v>
      </c>
    </row>
    <row r="13" spans="1:18" s="3" customFormat="1" ht="14.4" customHeight="1" x14ac:dyDescent="0.3">
      <c r="A13" s="312">
        <v>12</v>
      </c>
      <c r="B13" s="313" t="s">
        <v>416</v>
      </c>
      <c r="C13" s="313" t="s">
        <v>417</v>
      </c>
      <c r="D13" s="314">
        <f>VLOOKUP(C13,'NOV 1'!$C$2:$D$21,2,FALSE)</f>
        <v>1.6481481481481479E-3</v>
      </c>
      <c r="E13" s="314">
        <f>VLOOKUP(C13,'NOV 2'!$C$2:$D$25,2,FALSE)</f>
        <v>1.1513888888888889E-3</v>
      </c>
      <c r="F13" s="315" t="e">
        <f>VLOOKUP(C13,'NOV 3'!$C$2:$D$25,2,FALSE)</f>
        <v>#N/A</v>
      </c>
      <c r="G13" s="326"/>
      <c r="H13" s="317">
        <f t="shared" si="0"/>
        <v>2.799537037037037E-3</v>
      </c>
      <c r="I13" s="318">
        <f>VLOOKUP(C13,'NOV 1'!$C$2:$K$21,9,FALSE)</f>
        <v>60</v>
      </c>
      <c r="J13" s="319">
        <f>VLOOKUP(C13,'NOV 2'!$C$2:$K$25,9,FALSE)</f>
        <v>120</v>
      </c>
      <c r="K13" s="319" t="e">
        <f>VLOOKUP(C13,'NOV 3'!$C$2:$K$25,9,FALSE)</f>
        <v>#N/A</v>
      </c>
      <c r="L13" s="319"/>
      <c r="M13" s="321">
        <f t="shared" si="1"/>
        <v>180</v>
      </c>
      <c r="N13" s="322">
        <f>VLOOKUP(C13,'NOV 1'!$C$2:$L$21,10,FALSE)</f>
        <v>4.1666666666666666E-3</v>
      </c>
      <c r="O13" s="322">
        <f>VLOOKUP(C13,'NOV 2'!$C$2:$L$25,10,FALSE)</f>
        <v>4.1666666666666666E-3</v>
      </c>
      <c r="P13" s="323" t="e">
        <f>VLOOKUP(C13,'NOV 3'!$C$2:$L$25,10,FALSE)</f>
        <v>#N/A</v>
      </c>
      <c r="Q13" s="326"/>
      <c r="R13" s="325">
        <f t="shared" si="2"/>
        <v>8.3333333333333332E-3</v>
      </c>
    </row>
    <row r="14" spans="1:18" s="8" customFormat="1" x14ac:dyDescent="0.3">
      <c r="A14" s="312">
        <v>13</v>
      </c>
      <c r="B14" s="313" t="s">
        <v>403</v>
      </c>
      <c r="C14" s="313" t="s">
        <v>404</v>
      </c>
      <c r="D14" s="314">
        <f>VLOOKUP(C14,'NOV 1'!$C$2:$D$21,2,FALSE)</f>
        <v>2.7719907407407411E-3</v>
      </c>
      <c r="E14" s="314">
        <f>VLOOKUP(C14,'NOV 2'!$C$2:$D$25,2,FALSE)</f>
        <v>8.2465277777777778E-4</v>
      </c>
      <c r="F14" s="315" t="e">
        <f>VLOOKUP(C14,'NOV 3'!$C$2:$D$25,2,FALSE)</f>
        <v>#N/A</v>
      </c>
      <c r="G14" s="326"/>
      <c r="H14" s="317">
        <f t="shared" si="0"/>
        <v>3.596643518518519E-3</v>
      </c>
      <c r="I14" s="318">
        <f>VLOOKUP(C14,'NOV 1'!$C$2:$K$21,9,FALSE)</f>
        <v>60</v>
      </c>
      <c r="J14" s="319">
        <f>VLOOKUP(C14,'NOV 2'!$C$2:$K$25,9,FALSE)</f>
        <v>120</v>
      </c>
      <c r="K14" s="319" t="e">
        <f>VLOOKUP(C14,'NOV 3'!$C$2:$K$25,9,FALSE)</f>
        <v>#N/A</v>
      </c>
      <c r="L14" s="319"/>
      <c r="M14" s="321">
        <f t="shared" si="1"/>
        <v>180</v>
      </c>
      <c r="N14" s="322">
        <f>VLOOKUP(C14,'NOV 1'!$C$2:$L$21,10,FALSE)</f>
        <v>4.1666666666666666E-3</v>
      </c>
      <c r="O14" s="322">
        <f>VLOOKUP(C14,'NOV 2'!$C$2:$L$25,10,FALSE)</f>
        <v>4.1666666666666666E-3</v>
      </c>
      <c r="P14" s="323" t="e">
        <f>VLOOKUP(C14,'NOV 3'!$C$2:$L$25,10,FALSE)</f>
        <v>#N/A</v>
      </c>
      <c r="Q14" s="326"/>
      <c r="R14" s="325">
        <f t="shared" si="2"/>
        <v>8.3333333333333332E-3</v>
      </c>
    </row>
    <row r="15" spans="1:18" s="3" customFormat="1" x14ac:dyDescent="0.3">
      <c r="A15" s="312">
        <v>14</v>
      </c>
      <c r="B15" s="313" t="s">
        <v>423</v>
      </c>
      <c r="C15" s="313" t="s">
        <v>33</v>
      </c>
      <c r="D15" s="314">
        <f>VLOOKUP(C15,'NOV 1'!$C$2:$D$21,2,FALSE)</f>
        <v>2.1041666666666665E-3</v>
      </c>
      <c r="E15" s="314">
        <f>VLOOKUP(C15,'NOV 2'!$C$2:$D$21,2,FALSE)</f>
        <v>6.3865740740740734E-4</v>
      </c>
      <c r="F15" s="315" t="e">
        <f>VLOOKUP(C15,'NOV 3'!$C$2:$D$25,2,FALSE)</f>
        <v>#N/A</v>
      </c>
      <c r="G15" s="326"/>
      <c r="H15" s="317">
        <f t="shared" si="0"/>
        <v>2.7428240740740737E-3</v>
      </c>
      <c r="I15" s="318">
        <f>VLOOKUP(C15,'NOV 1'!$C$2:$K$21,9,FALSE)</f>
        <v>90</v>
      </c>
      <c r="J15" s="319">
        <f>VLOOKUP(C15,'NOV 2'!$C$2:$K$21,9,FALSE)</f>
        <v>60</v>
      </c>
      <c r="K15" s="319" t="e">
        <f>VLOOKUP(C15,'NOV 3'!$C$2:$K$25,9,FALSE)</f>
        <v>#N/A</v>
      </c>
      <c r="L15" s="319"/>
      <c r="M15" s="321">
        <f t="shared" si="1"/>
        <v>150</v>
      </c>
      <c r="N15" s="322">
        <f>VLOOKUP(C15,'NOV 1'!$C$2:$L$21,10,FALSE)</f>
        <v>4.1666666666666666E-3</v>
      </c>
      <c r="O15" s="322">
        <f>VLOOKUP(C15,'NOV 2'!$C$2:$L$21,10,FALSE)</f>
        <v>4.1666666666666666E-3</v>
      </c>
      <c r="P15" s="323" t="e">
        <f>VLOOKUP(C15,'NOV 3'!$C$2:$L$25,10,FALSE)</f>
        <v>#N/A</v>
      </c>
      <c r="Q15" s="326"/>
      <c r="R15" s="325">
        <f t="shared" si="2"/>
        <v>8.3333333333333332E-3</v>
      </c>
    </row>
    <row r="16" spans="1:18" s="8" customFormat="1" x14ac:dyDescent="0.3">
      <c r="A16" s="312">
        <v>15</v>
      </c>
      <c r="B16" s="313" t="s">
        <v>409</v>
      </c>
      <c r="C16" s="313" t="s">
        <v>84</v>
      </c>
      <c r="D16" s="314">
        <f>VLOOKUP(C16,'NOV 1'!$C$2:$D$21,2,FALSE)</f>
        <v>2.7893518518518519E-3</v>
      </c>
      <c r="E16" s="314">
        <f>VLOOKUP(C16,'NOV 2'!$C$2:$D$25,2,FALSE)</f>
        <v>2.767824074074074E-3</v>
      </c>
      <c r="F16" s="315" t="e">
        <f>VLOOKUP(C16,'NOV 3'!$C$2:$D$25,2,FALSE)</f>
        <v>#N/A</v>
      </c>
      <c r="G16" s="326"/>
      <c r="H16" s="317">
        <f t="shared" si="0"/>
        <v>5.5571759259259255E-3</v>
      </c>
      <c r="I16" s="318">
        <f>VLOOKUP(C16,'NOV 1'!$C$2:$K$21,9,FALSE)</f>
        <v>60</v>
      </c>
      <c r="J16" s="319">
        <f>VLOOKUP(C16,'NOV 2'!$C$2:$K$25,9,FALSE)</f>
        <v>90</v>
      </c>
      <c r="K16" s="319" t="e">
        <f>VLOOKUP(C16,'NOV 3'!$C$2:$K$25,9,FALSE)</f>
        <v>#N/A</v>
      </c>
      <c r="L16" s="319"/>
      <c r="M16" s="321">
        <f t="shared" si="1"/>
        <v>150</v>
      </c>
      <c r="N16" s="322">
        <f>VLOOKUP(C16,'NOV 1'!$C$2:$L$21,10,FALSE)</f>
        <v>4.1666666666666666E-3</v>
      </c>
      <c r="O16" s="322">
        <f>VLOOKUP(C16,'NOV 2'!$C$2:$L$25,10,FALSE)</f>
        <v>4.1666666666666666E-3</v>
      </c>
      <c r="P16" s="323" t="e">
        <f>VLOOKUP(C16,'NOV 3'!$C$2:$L$25,10,FALSE)</f>
        <v>#N/A</v>
      </c>
      <c r="Q16" s="326"/>
      <c r="R16" s="325">
        <f t="shared" si="2"/>
        <v>8.3333333333333332E-3</v>
      </c>
    </row>
    <row r="17" spans="1:18" s="3" customFormat="1" x14ac:dyDescent="0.3">
      <c r="A17" s="312">
        <v>16</v>
      </c>
      <c r="B17" s="313" t="s">
        <v>430</v>
      </c>
      <c r="C17" s="313" t="s">
        <v>374</v>
      </c>
      <c r="D17" s="314">
        <f>VLOOKUP(C17,'NOV 1'!$C$2:$D$21,2,FALSE)</f>
        <v>7.0717592592592588E-4</v>
      </c>
      <c r="E17" s="314">
        <f>VLOOKUP(C17,'NOV 2'!$C$2:$D$25,2,FALSE)</f>
        <v>3.7442129629629631E-4</v>
      </c>
      <c r="F17" s="315" t="e">
        <f>VLOOKUP(C17,'NOV 3'!$C$2:$D$25,2,FALSE)</f>
        <v>#N/A</v>
      </c>
      <c r="G17" s="326"/>
      <c r="H17" s="317">
        <f t="shared" si="0"/>
        <v>1.0815972222222221E-3</v>
      </c>
      <c r="I17" s="318">
        <f>VLOOKUP(C17,'NOV 1'!$C$2:$K$21,9,FALSE)</f>
        <v>60</v>
      </c>
      <c r="J17" s="319">
        <f>VLOOKUP(C17,'NOV 2'!$C$2:$K$25,9,FALSE)</f>
        <v>60</v>
      </c>
      <c r="K17" s="319" t="e">
        <f>VLOOKUP(C17,'NOV 3'!$C$2:$K$25,9,FALSE)</f>
        <v>#N/A</v>
      </c>
      <c r="L17" s="319"/>
      <c r="M17" s="321">
        <f t="shared" si="1"/>
        <v>120</v>
      </c>
      <c r="N17" s="322">
        <f>VLOOKUP(C17,'NOV 1'!$C$2:$L$21,10,FALSE)</f>
        <v>4.1666666666666666E-3</v>
      </c>
      <c r="O17" s="322">
        <f>VLOOKUP(C17,'NOV 2'!$C$2:$L$25,10,FALSE)</f>
        <v>4.1666666666666666E-3</v>
      </c>
      <c r="P17" s="323" t="e">
        <f>VLOOKUP(C17,'NOV 3'!$C$2:$L$25,10,FALSE)</f>
        <v>#N/A</v>
      </c>
      <c r="Q17" s="326"/>
      <c r="R17" s="325">
        <f t="shared" si="2"/>
        <v>8.3333333333333332E-3</v>
      </c>
    </row>
    <row r="18" spans="1:18" x14ac:dyDescent="0.3">
      <c r="A18" s="312">
        <v>17</v>
      </c>
      <c r="B18" s="313" t="s">
        <v>394</v>
      </c>
      <c r="C18" s="313" t="s">
        <v>396</v>
      </c>
      <c r="D18" s="314">
        <f>VLOOKUP(C18,'NOV 1'!$C$2:$D$21,2,FALSE)</f>
        <v>4.5717592592592592E-4</v>
      </c>
      <c r="E18" s="314">
        <f>VLOOKUP(C18,'NOV 2'!$C$2:$D$25,2,FALSE)</f>
        <v>7.9479166666666674E-4</v>
      </c>
      <c r="F18" s="315" t="e">
        <f>VLOOKUP(C18,'NOV 3'!$C$2:$D$25,2,FALSE)</f>
        <v>#N/A</v>
      </c>
      <c r="G18" s="326"/>
      <c r="H18" s="317">
        <f t="shared" si="0"/>
        <v>1.2519675925925927E-3</v>
      </c>
      <c r="I18" s="318">
        <f>VLOOKUP(C18,'NOV 1'!$C$2:$K$21,9,FALSE)</f>
        <v>60</v>
      </c>
      <c r="J18" s="319">
        <f>VLOOKUP(C18,'NOV 2'!$C$2:$K$25,9,FALSE)</f>
        <v>60</v>
      </c>
      <c r="K18" s="319" t="e">
        <f>VLOOKUP(C18,'NOV 3'!$C$2:$K$25,9,FALSE)</f>
        <v>#N/A</v>
      </c>
      <c r="L18" s="319"/>
      <c r="M18" s="321">
        <f t="shared" si="1"/>
        <v>120</v>
      </c>
      <c r="N18" s="322">
        <f>VLOOKUP(C18,'NOV 1'!$C$2:$L$21,10,FALSE)</f>
        <v>4.1666666666666666E-3</v>
      </c>
      <c r="O18" s="322">
        <f>VLOOKUP(C18,'NOV 2'!$C$2:$L$25,10,FALSE)</f>
        <v>4.1666666666666666E-3</v>
      </c>
      <c r="P18" s="323" t="e">
        <f>VLOOKUP(C18,'NOV 3'!$C$2:$L$25,10,FALSE)</f>
        <v>#N/A</v>
      </c>
      <c r="Q18" s="326"/>
      <c r="R18" s="325">
        <f t="shared" si="2"/>
        <v>8.3333333333333332E-3</v>
      </c>
    </row>
    <row r="19" spans="1:18" x14ac:dyDescent="0.3">
      <c r="A19" s="312">
        <v>18</v>
      </c>
      <c r="B19" s="313" t="s">
        <v>421</v>
      </c>
      <c r="C19" s="313" t="s">
        <v>422</v>
      </c>
      <c r="D19" s="314">
        <f>VLOOKUP(C19,'NOV 1'!$C$2:$D$21,2,FALSE)</f>
        <v>1.0844907407407407E-3</v>
      </c>
      <c r="E19" s="314">
        <f>VLOOKUP(C19,'NOV 2'!$C$2:$D$25,2,FALSE)</f>
        <v>6.5474537037037031E-4</v>
      </c>
      <c r="F19" s="315" t="e">
        <f>VLOOKUP(C19,'NOV 3'!$C$2:$D$25,2,FALSE)</f>
        <v>#N/A</v>
      </c>
      <c r="G19" s="326"/>
      <c r="H19" s="317">
        <f t="shared" si="0"/>
        <v>1.7392361111111111E-3</v>
      </c>
      <c r="I19" s="318">
        <f>VLOOKUP(C19,'NOV 1'!$C$2:$K$21,9,FALSE)</f>
        <v>60</v>
      </c>
      <c r="J19" s="319">
        <f>VLOOKUP(C19,'NOV 2'!$C$2:$K$25,9,FALSE)</f>
        <v>60</v>
      </c>
      <c r="K19" s="319" t="e">
        <f>VLOOKUP(C19,'NOV 3'!$C$2:$K$25,9,FALSE)</f>
        <v>#N/A</v>
      </c>
      <c r="L19" s="319"/>
      <c r="M19" s="321">
        <f t="shared" si="1"/>
        <v>120</v>
      </c>
      <c r="N19" s="322">
        <f>VLOOKUP(C19,'NOV 1'!$C$2:$L$21,10,FALSE)</f>
        <v>4.1666666666666666E-3</v>
      </c>
      <c r="O19" s="322">
        <f>VLOOKUP(C19,'NOV 2'!$C$2:$L$25,10,FALSE)</f>
        <v>4.1666666666666666E-3</v>
      </c>
      <c r="P19" s="323" t="e">
        <f>VLOOKUP(C19,'NOV 3'!$C$2:$L$25,10,FALSE)</f>
        <v>#N/A</v>
      </c>
      <c r="Q19" s="326"/>
      <c r="R19" s="325">
        <f t="shared" si="2"/>
        <v>8.3333333333333332E-3</v>
      </c>
    </row>
    <row r="20" spans="1:18" x14ac:dyDescent="0.3">
      <c r="A20" s="312">
        <v>19</v>
      </c>
      <c r="B20" s="313" t="s">
        <v>407</v>
      </c>
      <c r="C20" s="313" t="s">
        <v>320</v>
      </c>
      <c r="D20" s="314">
        <f>VLOOKUP(C20,'NOV 1'!$C$2:$D$21,2,FALSE)</f>
        <v>3.8078703703703706E-4</v>
      </c>
      <c r="E20" s="314">
        <f>VLOOKUP(C20,'NOV 2'!$C$2:$D$25,2,FALSE)</f>
        <v>4.1585648148148146E-4</v>
      </c>
      <c r="F20" s="315" t="e">
        <f>VLOOKUP(C20,'NOV 3'!$C$2:$D$25,2,FALSE)</f>
        <v>#N/A</v>
      </c>
      <c r="G20" s="326"/>
      <c r="H20" s="317">
        <f t="shared" si="0"/>
        <v>7.9664351851851858E-4</v>
      </c>
      <c r="I20" s="318">
        <f>VLOOKUP(C20,'NOV 1'!$C$2:$K$21,9,FALSE)</f>
        <v>60</v>
      </c>
      <c r="J20" s="319">
        <f>VLOOKUP(C20,'NOV 2'!$C$2:$K$25,9,FALSE)</f>
        <v>30</v>
      </c>
      <c r="K20" s="319" t="e">
        <f>VLOOKUP(C20,'NOV 3'!$C$2:$K$25,9,FALSE)</f>
        <v>#N/A</v>
      </c>
      <c r="L20" s="319"/>
      <c r="M20" s="321">
        <f t="shared" si="1"/>
        <v>90</v>
      </c>
      <c r="N20" s="322">
        <f>VLOOKUP(C20,'NOV 1'!$C$2:$L$21,10,FALSE)</f>
        <v>4.1666666666666666E-3</v>
      </c>
      <c r="O20" s="322">
        <f>VLOOKUP(C20,'NOV 2'!$C$2:$L$25,10,FALSE)</f>
        <v>4.1666666666666666E-3</v>
      </c>
      <c r="P20" s="323" t="e">
        <f>VLOOKUP(C20,'NOV 3'!$C$2:$L$25,10,FALSE)</f>
        <v>#N/A</v>
      </c>
      <c r="Q20" s="326"/>
      <c r="R20" s="325">
        <f t="shared" si="2"/>
        <v>8.3333333333333332E-3</v>
      </c>
    </row>
    <row r="21" spans="1:18" x14ac:dyDescent="0.3">
      <c r="A21" s="312">
        <v>20</v>
      </c>
      <c r="B21" s="313" t="s">
        <v>401</v>
      </c>
      <c r="C21" s="313" t="s">
        <v>402</v>
      </c>
      <c r="D21" s="314">
        <f>VLOOKUP(C21,'NOV 1'!$C$2:$D$25,2,FALSE)</f>
        <v>4.1666666666666666E-3</v>
      </c>
      <c r="E21" s="314">
        <f>VLOOKUP(C21,'NOV 2'!$C$2:$D$25,2,FALSE)</f>
        <v>1.8060185185185184E-3</v>
      </c>
      <c r="F21" s="315" t="e">
        <f>VLOOKUP(C21,'NOV 3'!$C$2:$D$25,2,FALSE)</f>
        <v>#N/A</v>
      </c>
      <c r="G21" s="326"/>
      <c r="H21" s="317">
        <f t="shared" si="0"/>
        <v>5.972685185185185E-3</v>
      </c>
      <c r="I21" s="318">
        <f>VLOOKUP(C21,'NOV 1'!$C$2:$K$25,9,FALSE)</f>
        <v>0</v>
      </c>
      <c r="J21" s="319">
        <f>VLOOKUP(C21,'NOV 2'!$C$2:$K$25,9,FALSE)</f>
        <v>90</v>
      </c>
      <c r="K21" s="319" t="e">
        <f>VLOOKUP(C21,'NOV 3'!$C$2:$K$25,9,FALSE)</f>
        <v>#N/A</v>
      </c>
      <c r="L21" s="319"/>
      <c r="M21" s="321">
        <f t="shared" si="1"/>
        <v>90</v>
      </c>
      <c r="N21" s="322">
        <f>VLOOKUP(C21,'NOV 1'!$C$2:$L$25,10,FALSE)</f>
        <v>4.1666666666666666E-3</v>
      </c>
      <c r="O21" s="322">
        <f>VLOOKUP(C21,'NOV 2'!$C$2:$L$25,10,FALSE)</f>
        <v>4.1666666666666666E-3</v>
      </c>
      <c r="P21" s="323" t="e">
        <f>VLOOKUP(C21,'NOV 3'!$C$2:$L$25,10,FALSE)</f>
        <v>#N/A</v>
      </c>
      <c r="Q21" s="326"/>
      <c r="R21" s="325">
        <f t="shared" si="2"/>
        <v>8.3333333333333332E-3</v>
      </c>
    </row>
    <row r="22" spans="1:18" x14ac:dyDescent="0.3">
      <c r="A22" s="312">
        <v>21</v>
      </c>
      <c r="B22" s="313" t="s">
        <v>423</v>
      </c>
      <c r="C22" s="313" t="s">
        <v>289</v>
      </c>
      <c r="D22" s="314">
        <f>VLOOKUP(C22,'NOV 1'!$C$2:$D$25,2,FALSE)</f>
        <v>4.1666666666666666E-3</v>
      </c>
      <c r="E22" s="314">
        <f>VLOOKUP(C22,'NOV 2'!$C$2:$D$25,2,FALSE)</f>
        <v>1.5364583333333333E-3</v>
      </c>
      <c r="F22" s="315" t="e">
        <f>VLOOKUP(C22,'NOV 3'!$C$2:$D$25,2,FALSE)</f>
        <v>#N/A</v>
      </c>
      <c r="G22" s="326"/>
      <c r="H22" s="317">
        <f t="shared" si="0"/>
        <v>5.7031249999999999E-3</v>
      </c>
      <c r="I22" s="318">
        <f>VLOOKUP(C22,'NOV 1'!$C$2:$K$25,9,FALSE)</f>
        <v>0</v>
      </c>
      <c r="J22" s="319">
        <f>VLOOKUP(C22,'NOV 2'!$C$2:$K$25,9,FALSE)</f>
        <v>60</v>
      </c>
      <c r="K22" s="319" t="e">
        <f>VLOOKUP(C22,'NOV 3'!$C$2:$K$25,9,FALSE)</f>
        <v>#N/A</v>
      </c>
      <c r="L22" s="319"/>
      <c r="M22" s="321">
        <f t="shared" si="1"/>
        <v>60</v>
      </c>
      <c r="N22" s="322">
        <f>VLOOKUP(C22,'NOV 1'!$C$2:$L$25,10,FALSE)</f>
        <v>4.1666666666666666E-3</v>
      </c>
      <c r="O22" s="322">
        <f>VLOOKUP(C22,'NOV 2'!$C$2:$L$25,10,FALSE)</f>
        <v>4.1666666666666666E-3</v>
      </c>
      <c r="P22" s="323" t="e">
        <f>VLOOKUP(C22,'NOV 3'!$C$2:$L$25,10,FALSE)</f>
        <v>#N/A</v>
      </c>
      <c r="Q22" s="326"/>
      <c r="R22" s="325">
        <f t="shared" si="2"/>
        <v>8.3333333333333332E-3</v>
      </c>
    </row>
    <row r="23" spans="1:18" x14ac:dyDescent="0.3">
      <c r="A23" s="312">
        <v>22</v>
      </c>
      <c r="B23" s="313" t="s">
        <v>410</v>
      </c>
      <c r="C23" s="313" t="s">
        <v>349</v>
      </c>
      <c r="D23" s="314">
        <f>VLOOKUP(C23,'NOV 1'!$C$2:$D$21,2,FALSE)</f>
        <v>2.3124999999999999E-3</v>
      </c>
      <c r="E23" s="314">
        <f>VLOOKUP(C23,'NOV 2'!$C$2:$D$25,2,FALSE)</f>
        <v>4.1666666666666666E-3</v>
      </c>
      <c r="F23" s="315" t="e">
        <f>VLOOKUP(C23,'NOV 3'!$C$2:$D$25,2,FALSE)</f>
        <v>#N/A</v>
      </c>
      <c r="G23" s="326"/>
      <c r="H23" s="317">
        <f t="shared" si="0"/>
        <v>6.4791666666666661E-3</v>
      </c>
      <c r="I23" s="318">
        <f>VLOOKUP(C23,'NOV 1'!$C$2:$K$21,9,FALSE)</f>
        <v>60</v>
      </c>
      <c r="J23" s="319">
        <f>VLOOKUP(C23,'NOV 2'!$C$2:$K$25,9,FALSE)</f>
        <v>0</v>
      </c>
      <c r="K23" s="319" t="e">
        <f>VLOOKUP(C23,'NOV 3'!$C$2:$K$25,9,FALSE)</f>
        <v>#N/A</v>
      </c>
      <c r="L23" s="319"/>
      <c r="M23" s="321">
        <f t="shared" si="1"/>
        <v>60</v>
      </c>
      <c r="N23" s="322">
        <f>VLOOKUP(C23,'NOV 1'!$C$2:$L$21,10,FALSE)</f>
        <v>4.1666666666666666E-3</v>
      </c>
      <c r="O23" s="322">
        <f>VLOOKUP(C23,'NOV 2'!$C$2:$L$25,10,FALSE)</f>
        <v>4.1666666666666666E-3</v>
      </c>
      <c r="P23" s="323" t="e">
        <f>VLOOKUP(C23,'NOV 3'!$C$2:$L$25,10,FALSE)</f>
        <v>#N/A</v>
      </c>
      <c r="Q23" s="326"/>
      <c r="R23" s="325">
        <f t="shared" si="2"/>
        <v>8.3333333333333332E-3</v>
      </c>
    </row>
    <row r="24" spans="1:18" x14ac:dyDescent="0.3">
      <c r="A24" s="312">
        <v>23</v>
      </c>
      <c r="B24" s="313" t="s">
        <v>441</v>
      </c>
      <c r="C24" s="313" t="s">
        <v>285</v>
      </c>
      <c r="D24" s="314">
        <f>VLOOKUP(C24,'NOV 1'!$C$2:$D$21,2,FALSE)</f>
        <v>3.9780092592592593E-3</v>
      </c>
      <c r="E24" s="314">
        <f>VLOOKUP(C24,'NOV 2'!$C$2:$D$25,2,FALSE)</f>
        <v>4.1666666666666666E-3</v>
      </c>
      <c r="F24" s="315" t="e">
        <f>VLOOKUP(C24,'NOV 3'!$C$2:$D$25,2,FALSE)</f>
        <v>#N/A</v>
      </c>
      <c r="G24" s="326"/>
      <c r="H24" s="317">
        <f t="shared" si="0"/>
        <v>8.1446759259259267E-3</v>
      </c>
      <c r="I24" s="318">
        <f>VLOOKUP(C24,'NOV 1'!$C$2:$K$21,9,FALSE)</f>
        <v>30</v>
      </c>
      <c r="J24" s="319">
        <f>VLOOKUP(C24,'NOV 2'!$C$2:$K$25,9,FALSE)</f>
        <v>0</v>
      </c>
      <c r="K24" s="319" t="e">
        <f>VLOOKUP(C24,'NOV 3'!$C$2:$K$25,9,FALSE)</f>
        <v>#N/A</v>
      </c>
      <c r="L24" s="319"/>
      <c r="M24" s="321">
        <f t="shared" si="1"/>
        <v>30</v>
      </c>
      <c r="N24" s="322">
        <f>VLOOKUP(C24,'NOV 1'!$C$2:$L$25,10,FALSE)</f>
        <v>4.1666666666666666E-3</v>
      </c>
      <c r="O24" s="322">
        <f>VLOOKUP(C24,'NOV 2'!$C$2:$L$25,10,FALSE)</f>
        <v>4.1666666666666666E-3</v>
      </c>
      <c r="P24" s="323" t="e">
        <f>VLOOKUP(C24,'NOV 3'!$C$2:$L$25,10,FALSE)</f>
        <v>#N/A</v>
      </c>
      <c r="Q24" s="326"/>
      <c r="R24" s="325">
        <f t="shared" si="2"/>
        <v>8.3333333333333332E-3</v>
      </c>
    </row>
    <row r="25" spans="1:18" x14ac:dyDescent="0.3">
      <c r="A25" s="312">
        <v>24</v>
      </c>
      <c r="B25" s="313" t="s">
        <v>412</v>
      </c>
      <c r="C25" s="313" t="s">
        <v>413</v>
      </c>
      <c r="D25" s="314">
        <f>VLOOKUP(C25,'NOV 1'!$C$2:$D$25,2,FALSE)</f>
        <v>4.1666666666666666E-3</v>
      </c>
      <c r="E25" s="314">
        <f>VLOOKUP(C25,'NOV 2'!$C$2:$D$25,2,FALSE)</f>
        <v>4.1666666666666666E-3</v>
      </c>
      <c r="F25" s="315" t="e">
        <f>VLOOKUP(C25,'NOV 3'!$C$2:$D$25,2,FALSE)</f>
        <v>#N/A</v>
      </c>
      <c r="G25" s="324"/>
      <c r="H25" s="317">
        <f t="shared" si="0"/>
        <v>8.3333333333333332E-3</v>
      </c>
      <c r="I25" s="318">
        <f>VLOOKUP(C25,'NOV 1'!$C$2:$K$25,9,FALSE)</f>
        <v>0</v>
      </c>
      <c r="J25" s="319">
        <f>VLOOKUP(C25,'NOV 2'!$C$2:$K$25,9,FALSE)</f>
        <v>0</v>
      </c>
      <c r="K25" s="319" t="e">
        <f>VLOOKUP(C25,'NOV 3'!$C$2:$K$25,9,FALSE)</f>
        <v>#N/A</v>
      </c>
      <c r="L25" s="327"/>
      <c r="M25" s="321">
        <f t="shared" si="1"/>
        <v>0</v>
      </c>
      <c r="N25" s="322">
        <f>VLOOKUP(C25,'NOV 1'!$C$2:$L$25,10,FALSE)</f>
        <v>4.1666666666666666E-3</v>
      </c>
      <c r="O25" s="322">
        <f>VLOOKUP(C25,'NOV 2'!$C$2:$L$25,10,FALSE)</f>
        <v>4.1666666666666666E-3</v>
      </c>
      <c r="P25" s="323" t="e">
        <f>VLOOKUP(C25,'NOV 3'!$C$2:$L$25,10,FALSE)</f>
        <v>#N/A</v>
      </c>
      <c r="Q25" s="324"/>
      <c r="R25" s="325">
        <f t="shared" si="2"/>
        <v>8.3333333333333332E-3</v>
      </c>
    </row>
    <row r="26" spans="1:18" x14ac:dyDescent="0.3">
      <c r="A26" s="32">
        <v>25</v>
      </c>
      <c r="B26" s="135"/>
      <c r="C26" s="135"/>
      <c r="D26" s="299" t="e">
        <f>VLOOKUP(C26,'NOV 1'!$C$2:$D$21,2,FALSE)</f>
        <v>#N/A</v>
      </c>
      <c r="E26" s="159" t="e">
        <f>VLOOKUP(C26,'NOV 2'!$C$2:$D$21,2,FALSE)</f>
        <v>#N/A</v>
      </c>
      <c r="F26" s="181" t="e">
        <f>VLOOKUP(C26,'NOV 3'!$C$2:$D$25,2,FALSE)</f>
        <v>#N/A</v>
      </c>
      <c r="G26" s="115"/>
      <c r="H26" s="169" t="e">
        <f t="shared" ref="H26:H31" si="3">SUM(D26:G26)</f>
        <v>#N/A</v>
      </c>
      <c r="I26" s="26" t="e">
        <f>VLOOKUP(C26,'NOV 1'!$C$2:$K$21,9,FALSE)</f>
        <v>#N/A</v>
      </c>
      <c r="J26" s="30" t="e">
        <f>VLOOKUP(C26,'NOV 2'!$C$2:$K$21,9,FALSE)</f>
        <v>#N/A</v>
      </c>
      <c r="K26" s="30" t="e">
        <f>VLOOKUP(C26,'NOV 3'!$C$2:$K$25,9,FALSE)</f>
        <v>#N/A</v>
      </c>
      <c r="L26" s="30"/>
      <c r="M26" s="22" t="e">
        <f t="shared" ref="M26:M31" si="4">SUM(I26:L26)</f>
        <v>#N/A</v>
      </c>
      <c r="N26" s="300" t="e">
        <f>VLOOKUP(C26,'NOV 1'!$C$2:$L$21,10,FALSE)</f>
        <v>#N/A</v>
      </c>
      <c r="O26" s="162" t="e">
        <f>VLOOKUP(C26,'NOV 2'!$C$2:$L$21,10,FALSE)</f>
        <v>#N/A</v>
      </c>
      <c r="P26" s="161" t="e">
        <f>VLOOKUP(C26,'NOV 3'!$C$2:$L$25,10,FALSE)</f>
        <v>#N/A</v>
      </c>
      <c r="Q26" s="115"/>
      <c r="R26" s="58" t="e">
        <f t="shared" ref="R26:R31" si="5">SUM(N26:P26)</f>
        <v>#N/A</v>
      </c>
    </row>
    <row r="27" spans="1:18" x14ac:dyDescent="0.3">
      <c r="A27" s="32">
        <v>26</v>
      </c>
      <c r="B27" s="135"/>
      <c r="C27" s="135"/>
      <c r="D27" s="299" t="e">
        <f>VLOOKUP(C27,'NOV 1'!$C$2:$D$21,2,FALSE)</f>
        <v>#N/A</v>
      </c>
      <c r="E27" s="159" t="e">
        <f>VLOOKUP(C27,'NOV 2'!$C$2:$D$21,2,FALSE)</f>
        <v>#N/A</v>
      </c>
      <c r="F27" s="181" t="e">
        <f>VLOOKUP(C27,'NOV 3'!$C$2:$D$25,2,FALSE)</f>
        <v>#N/A</v>
      </c>
      <c r="G27" s="115"/>
      <c r="H27" s="169" t="e">
        <f t="shared" si="3"/>
        <v>#N/A</v>
      </c>
      <c r="I27" s="26" t="e">
        <f>VLOOKUP(C27,'NOV 1'!$C$2:$K$21,9,FALSE)</f>
        <v>#N/A</v>
      </c>
      <c r="J27" s="30" t="e">
        <f>VLOOKUP(C27,'NOV 2'!$C$2:$K$21,9,FALSE)</f>
        <v>#N/A</v>
      </c>
      <c r="K27" s="30" t="e">
        <f>VLOOKUP(C27,'NOV 3'!$C$2:$K$25,9,FALSE)</f>
        <v>#N/A</v>
      </c>
      <c r="L27" s="30"/>
      <c r="M27" s="22" t="e">
        <f t="shared" si="4"/>
        <v>#N/A</v>
      </c>
      <c r="N27" s="300" t="e">
        <f>VLOOKUP(C27,'NOV 1'!$C$2:$L$21,10,FALSE)</f>
        <v>#N/A</v>
      </c>
      <c r="O27" s="162" t="e">
        <f>VLOOKUP(C27,'NOV 2'!$C$2:$L$21,10,FALSE)</f>
        <v>#N/A</v>
      </c>
      <c r="P27" s="161" t="e">
        <f>VLOOKUP(C27,'NOV 3'!$C$2:$L$25,10,FALSE)</f>
        <v>#N/A</v>
      </c>
      <c r="Q27" s="115"/>
      <c r="R27" s="58" t="e">
        <f t="shared" si="5"/>
        <v>#N/A</v>
      </c>
    </row>
    <row r="28" spans="1:18" x14ac:dyDescent="0.3">
      <c r="A28" s="32">
        <v>27</v>
      </c>
      <c r="B28" s="135"/>
      <c r="C28" s="135"/>
      <c r="D28" s="299" t="e">
        <f>VLOOKUP(C28,'NOV 1'!$C$2:$D$21,2,FALSE)</f>
        <v>#N/A</v>
      </c>
      <c r="E28" s="159" t="e">
        <f>VLOOKUP(C28,'NOV 2'!$C$2:$D$21,2,FALSE)</f>
        <v>#N/A</v>
      </c>
      <c r="F28" s="181" t="e">
        <f>VLOOKUP(C28,'NOV 3'!$C$2:$D$25,2,FALSE)</f>
        <v>#N/A</v>
      </c>
      <c r="G28" s="136"/>
      <c r="H28" s="169" t="e">
        <f t="shared" si="3"/>
        <v>#N/A</v>
      </c>
      <c r="I28" s="26" t="e">
        <f>VLOOKUP(C28,'NOV 1'!$C$2:$K$21,9,FALSE)</f>
        <v>#N/A</v>
      </c>
      <c r="J28" s="30" t="e">
        <f>VLOOKUP(C28,'NOV 2'!$C$2:$K$21,9,FALSE)</f>
        <v>#N/A</v>
      </c>
      <c r="K28" s="30" t="e">
        <f>VLOOKUP(C28,'NOV 3'!$C$2:$K$25,9,FALSE)</f>
        <v>#N/A</v>
      </c>
      <c r="L28" s="117"/>
      <c r="M28" s="22" t="e">
        <f t="shared" si="4"/>
        <v>#N/A</v>
      </c>
      <c r="N28" s="300" t="e">
        <f>VLOOKUP(C28,'NOV 1'!$C$2:$L$21,10,FALSE)</f>
        <v>#N/A</v>
      </c>
      <c r="O28" s="162" t="e">
        <f>VLOOKUP(C28,'NOV 2'!$C$2:$L$21,10,FALSE)</f>
        <v>#N/A</v>
      </c>
      <c r="P28" s="161" t="e">
        <f>VLOOKUP(C28,'NOV 3'!$C$2:$L$25,10,FALSE)</f>
        <v>#N/A</v>
      </c>
      <c r="Q28" s="136"/>
      <c r="R28" s="58" t="e">
        <f t="shared" si="5"/>
        <v>#N/A</v>
      </c>
    </row>
    <row r="29" spans="1:18" x14ac:dyDescent="0.3">
      <c r="A29" s="32">
        <v>28</v>
      </c>
      <c r="B29" s="135"/>
      <c r="C29" s="135"/>
      <c r="D29" s="299" t="e">
        <f>VLOOKUP(C29,'NOV 1'!$C$2:$D$21,2,FALSE)</f>
        <v>#N/A</v>
      </c>
      <c r="E29" s="159" t="e">
        <f>VLOOKUP(C29,'NOV 2'!$C$2:$D$21,2,FALSE)</f>
        <v>#N/A</v>
      </c>
      <c r="F29" s="181" t="e">
        <f>VLOOKUP(C29,'NOV 3'!$C$2:$D$25,2,FALSE)</f>
        <v>#N/A</v>
      </c>
      <c r="G29" s="115"/>
      <c r="H29" s="169" t="e">
        <f t="shared" si="3"/>
        <v>#N/A</v>
      </c>
      <c r="I29" s="26" t="e">
        <f>VLOOKUP(C29,'NOV 1'!$C$2:$K$21,9,FALSE)</f>
        <v>#N/A</v>
      </c>
      <c r="J29" s="30" t="e">
        <f>VLOOKUP(C29,'NOV 2'!$C$2:$K$21,9,FALSE)</f>
        <v>#N/A</v>
      </c>
      <c r="K29" s="30" t="e">
        <f>VLOOKUP(C29,'NOV 3'!$C$2:$K$25,9,FALSE)</f>
        <v>#N/A</v>
      </c>
      <c r="L29" s="30"/>
      <c r="M29" s="22" t="e">
        <f t="shared" si="4"/>
        <v>#N/A</v>
      </c>
      <c r="N29" s="300" t="e">
        <f>VLOOKUP(C29,'NOV 1'!$C$2:$L$21,10,FALSE)</f>
        <v>#N/A</v>
      </c>
      <c r="O29" s="162" t="e">
        <f>VLOOKUP(C29,'NOV 2'!$C$2:$L$21,10,FALSE)</f>
        <v>#N/A</v>
      </c>
      <c r="P29" s="161" t="e">
        <f>VLOOKUP(C29,'NOV 3'!$C$2:$L$25,10,FALSE)</f>
        <v>#N/A</v>
      </c>
      <c r="Q29" s="115"/>
      <c r="R29" s="58" t="e">
        <f t="shared" si="5"/>
        <v>#N/A</v>
      </c>
    </row>
    <row r="30" spans="1:18" x14ac:dyDescent="0.3">
      <c r="A30" s="32">
        <v>29</v>
      </c>
      <c r="B30" s="135"/>
      <c r="C30" s="135"/>
      <c r="D30" s="299" t="e">
        <f>VLOOKUP(C30,'NOV 1'!$C$2:$D$21,2,FALSE)</f>
        <v>#N/A</v>
      </c>
      <c r="E30" s="159" t="e">
        <f>VLOOKUP(C30,'NOV 2'!$C$2:$D$21,2,FALSE)</f>
        <v>#N/A</v>
      </c>
      <c r="F30" s="181" t="e">
        <f>VLOOKUP(C30,'NOV 3'!$C$2:$D$25,2,FALSE)</f>
        <v>#N/A</v>
      </c>
      <c r="G30" s="136"/>
      <c r="H30" s="169" t="e">
        <f t="shared" si="3"/>
        <v>#N/A</v>
      </c>
      <c r="I30" s="26" t="e">
        <f>VLOOKUP(C30,'NOV 1'!$C$2:$K$21,9,FALSE)</f>
        <v>#N/A</v>
      </c>
      <c r="J30" s="30" t="e">
        <f>VLOOKUP(C30,'NOV 2'!$C$2:$K$21,9,FALSE)</f>
        <v>#N/A</v>
      </c>
      <c r="K30" s="30" t="e">
        <f>VLOOKUP(C30,'NOV 3'!$C$2:$K$25,9,FALSE)</f>
        <v>#N/A</v>
      </c>
      <c r="L30" s="117"/>
      <c r="M30" s="22" t="e">
        <f t="shared" si="4"/>
        <v>#N/A</v>
      </c>
      <c r="N30" s="300" t="e">
        <f>VLOOKUP(C30,'NOV 1'!$C$2:$L$21,10,FALSE)</f>
        <v>#N/A</v>
      </c>
      <c r="O30" s="162" t="e">
        <f>VLOOKUP(C30,'NOV 2'!$C$2:$L$21,10,FALSE)</f>
        <v>#N/A</v>
      </c>
      <c r="P30" s="161" t="e">
        <f>VLOOKUP(C30,'NOV 3'!$C$2:$L$25,10,FALSE)</f>
        <v>#N/A</v>
      </c>
      <c r="Q30" s="136"/>
      <c r="R30" s="58" t="e">
        <f t="shared" si="5"/>
        <v>#N/A</v>
      </c>
    </row>
    <row r="31" spans="1:18" x14ac:dyDescent="0.3">
      <c r="A31" s="32">
        <v>30</v>
      </c>
      <c r="B31" s="135"/>
      <c r="C31" s="135"/>
      <c r="D31" s="299" t="e">
        <f>VLOOKUP(C31,'NOV 1'!$C$2:$D$21,2,FALSE)</f>
        <v>#N/A</v>
      </c>
      <c r="E31" s="159" t="e">
        <f>VLOOKUP(C31,'NOV 2'!$C$2:$D$21,2,FALSE)</f>
        <v>#N/A</v>
      </c>
      <c r="F31" s="181" t="e">
        <f>VLOOKUP(C31,'NOV 3'!$C$2:$D$25,2,FALSE)</f>
        <v>#N/A</v>
      </c>
      <c r="G31" s="136"/>
      <c r="H31" s="169" t="e">
        <f t="shared" si="3"/>
        <v>#N/A</v>
      </c>
      <c r="I31" s="26" t="e">
        <f>VLOOKUP(C31,'NOV 1'!$C$2:$K$21,9,FALSE)</f>
        <v>#N/A</v>
      </c>
      <c r="J31" s="30" t="e">
        <f>VLOOKUP(C31,'NOV 2'!$C$2:$K$21,9,FALSE)</f>
        <v>#N/A</v>
      </c>
      <c r="K31" s="30" t="e">
        <f>VLOOKUP(C31,'NOV 3'!$C$2:$K$25,9,FALSE)</f>
        <v>#N/A</v>
      </c>
      <c r="L31" s="117"/>
      <c r="M31" s="22" t="e">
        <f t="shared" si="4"/>
        <v>#N/A</v>
      </c>
      <c r="N31" s="300" t="e">
        <f>VLOOKUP(C31,'NOV 1'!$C$2:$L$21,10,FALSE)</f>
        <v>#N/A</v>
      </c>
      <c r="O31" s="162" t="e">
        <f>VLOOKUP(C31,'NOV 2'!$C$2:$L$21,10,FALSE)</f>
        <v>#N/A</v>
      </c>
      <c r="P31" s="161" t="e">
        <f>VLOOKUP(C31,'NOV 3'!$C$2:$L$25,10,FALSE)</f>
        <v>#N/A</v>
      </c>
      <c r="Q31" s="136"/>
      <c r="R31" s="58" t="e">
        <f t="shared" si="5"/>
        <v>#N/A</v>
      </c>
    </row>
  </sheetData>
  <sortState xmlns:xlrd2="http://schemas.microsoft.com/office/spreadsheetml/2017/richdata2" ref="B2:R25">
    <sortCondition descending="1" ref="M2:M25"/>
    <sortCondition ref="R2:R25"/>
    <sortCondition ref="H2:H25"/>
  </sortState>
  <printOptions gridLines="1"/>
  <pageMargins left="0.7" right="0.7" top="0.75" bottom="0.75" header="0.3" footer="0.3"/>
  <pageSetup scale="92" orientation="landscape" horizontalDpi="4294967293" r:id="rId1"/>
  <headerFooter>
    <oddHeader>&amp;C&amp;K002060 Novice Average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L34"/>
  <sheetViews>
    <sheetView view="pageLayout" topLeftCell="A16" zoomScaleNormal="100" workbookViewId="0">
      <selection activeCell="G9" sqref="G9"/>
    </sheetView>
  </sheetViews>
  <sheetFormatPr defaultRowHeight="13.8" x14ac:dyDescent="0.25"/>
  <cols>
    <col min="1" max="1" width="3.19921875" customWidth="1"/>
    <col min="2" max="2" width="26.3984375" customWidth="1"/>
    <col min="3" max="3" width="12" customWidth="1"/>
    <col min="4" max="4" width="9" style="7"/>
    <col min="5" max="5" width="9" style="43"/>
    <col min="6" max="6" width="9.69921875" style="43" customWidth="1"/>
    <col min="7" max="7" width="10.19921875" style="43" customWidth="1"/>
    <col min="8" max="8" width="10.3984375" style="43" customWidth="1"/>
    <col min="9" max="9" width="9.5" style="43" customWidth="1"/>
    <col min="10" max="10" width="9.5" hidden="1" customWidth="1"/>
    <col min="11" max="11" width="9.5" customWidth="1"/>
    <col min="12" max="12" width="10.5" style="168" customWidth="1"/>
  </cols>
  <sheetData>
    <row r="1" spans="1:12" s="6" customFormat="1" ht="14.4" x14ac:dyDescent="0.3">
      <c r="A1" s="216"/>
      <c r="B1" s="237" t="s">
        <v>0</v>
      </c>
      <c r="C1" s="238" t="s">
        <v>1</v>
      </c>
      <c r="D1" s="250" t="s">
        <v>2</v>
      </c>
      <c r="E1" s="239" t="s">
        <v>3</v>
      </c>
      <c r="F1" s="238" t="s">
        <v>4</v>
      </c>
      <c r="G1" s="238" t="s">
        <v>5</v>
      </c>
      <c r="H1" s="238" t="s">
        <v>6</v>
      </c>
      <c r="I1" s="238" t="s">
        <v>7</v>
      </c>
      <c r="J1" s="238" t="s">
        <v>155</v>
      </c>
      <c r="K1" s="240" t="s">
        <v>8</v>
      </c>
      <c r="L1" s="250" t="s">
        <v>9</v>
      </c>
    </row>
    <row r="2" spans="1:12" ht="14.4" x14ac:dyDescent="0.3">
      <c r="A2" s="241">
        <v>1</v>
      </c>
      <c r="B2" s="231" t="s">
        <v>198</v>
      </c>
      <c r="C2" s="231" t="s">
        <v>439</v>
      </c>
      <c r="D2" s="251">
        <v>9.1979166666666674E-4</v>
      </c>
      <c r="E2" s="253">
        <v>30</v>
      </c>
      <c r="F2" s="230">
        <v>30</v>
      </c>
      <c r="G2" s="230">
        <v>30</v>
      </c>
      <c r="H2" s="230">
        <v>30</v>
      </c>
      <c r="I2" s="230">
        <v>30</v>
      </c>
      <c r="J2" s="231"/>
      <c r="K2" s="204">
        <f t="shared" ref="K2:K29" si="0">SUM(E2:J2)</f>
        <v>150</v>
      </c>
      <c r="L2" s="252">
        <v>3.5545138888888887E-3</v>
      </c>
    </row>
    <row r="3" spans="1:12" ht="14.4" x14ac:dyDescent="0.3">
      <c r="A3" s="241">
        <v>2</v>
      </c>
      <c r="B3" s="231" t="s">
        <v>95</v>
      </c>
      <c r="C3" s="231" t="s">
        <v>207</v>
      </c>
      <c r="D3" s="251">
        <v>1.829513888888889E-3</v>
      </c>
      <c r="E3" s="253">
        <v>30</v>
      </c>
      <c r="F3" s="230">
        <v>30</v>
      </c>
      <c r="G3" s="230">
        <v>30</v>
      </c>
      <c r="H3" s="230">
        <v>30</v>
      </c>
      <c r="I3" s="230">
        <v>20</v>
      </c>
      <c r="J3" s="231"/>
      <c r="K3" s="204">
        <f t="shared" si="0"/>
        <v>140</v>
      </c>
      <c r="L3" s="252">
        <v>4.1666666666666666E-3</v>
      </c>
    </row>
    <row r="4" spans="1:12" ht="14.4" x14ac:dyDescent="0.3">
      <c r="A4" s="241">
        <v>3</v>
      </c>
      <c r="B4" s="231" t="s">
        <v>124</v>
      </c>
      <c r="C4" s="231" t="s">
        <v>218</v>
      </c>
      <c r="D4" s="251">
        <v>8.6909722222222217E-4</v>
      </c>
      <c r="E4" s="253">
        <v>30</v>
      </c>
      <c r="F4" s="230">
        <v>30</v>
      </c>
      <c r="G4" s="230">
        <v>30</v>
      </c>
      <c r="H4" s="230">
        <v>30</v>
      </c>
      <c r="I4" s="230">
        <v>0</v>
      </c>
      <c r="J4" s="231"/>
      <c r="K4" s="204">
        <f t="shared" si="0"/>
        <v>120</v>
      </c>
      <c r="L4" s="252">
        <v>4.1666666666666666E-3</v>
      </c>
    </row>
    <row r="5" spans="1:12" ht="14.4" x14ac:dyDescent="0.3">
      <c r="A5" s="241">
        <v>4</v>
      </c>
      <c r="B5" s="231" t="s">
        <v>206</v>
      </c>
      <c r="C5" s="231" t="s">
        <v>425</v>
      </c>
      <c r="D5" s="251">
        <v>1.5262731481481483E-3</v>
      </c>
      <c r="E5" s="253">
        <v>30</v>
      </c>
      <c r="F5" s="230">
        <v>30</v>
      </c>
      <c r="G5" s="230">
        <v>30</v>
      </c>
      <c r="H5" s="230">
        <v>30</v>
      </c>
      <c r="I5" s="230">
        <v>0</v>
      </c>
      <c r="J5" s="231"/>
      <c r="K5" s="204">
        <f t="shared" si="0"/>
        <v>120</v>
      </c>
      <c r="L5" s="252">
        <v>4.1666666666666666E-3</v>
      </c>
    </row>
    <row r="6" spans="1:12" ht="14.4" x14ac:dyDescent="0.3">
      <c r="A6" s="241">
        <v>5</v>
      </c>
      <c r="B6" s="231" t="s">
        <v>234</v>
      </c>
      <c r="C6" s="231" t="s">
        <v>411</v>
      </c>
      <c r="D6" s="251">
        <v>1.5729166666666667E-3</v>
      </c>
      <c r="E6" s="253">
        <v>30</v>
      </c>
      <c r="F6" s="230">
        <v>30</v>
      </c>
      <c r="G6" s="230">
        <v>30</v>
      </c>
      <c r="H6" s="230">
        <v>30</v>
      </c>
      <c r="I6" s="230">
        <v>0</v>
      </c>
      <c r="J6" s="231"/>
      <c r="K6" s="204">
        <f t="shared" si="0"/>
        <v>120</v>
      </c>
      <c r="L6" s="252">
        <v>4.1666666666666666E-3</v>
      </c>
    </row>
    <row r="7" spans="1:12" ht="14.4" x14ac:dyDescent="0.3">
      <c r="A7" s="241">
        <v>6</v>
      </c>
      <c r="B7" s="231" t="s">
        <v>217</v>
      </c>
      <c r="C7" s="231" t="s">
        <v>391</v>
      </c>
      <c r="D7" s="251">
        <v>4.550925925925926E-4</v>
      </c>
      <c r="E7" s="253">
        <v>30</v>
      </c>
      <c r="F7" s="230">
        <v>30</v>
      </c>
      <c r="G7" s="230">
        <v>30</v>
      </c>
      <c r="H7" s="230">
        <v>0</v>
      </c>
      <c r="I7" s="230">
        <v>0</v>
      </c>
      <c r="J7" s="231"/>
      <c r="K7" s="204">
        <f t="shared" si="0"/>
        <v>90</v>
      </c>
      <c r="L7" s="252">
        <v>4.1666666666666666E-3</v>
      </c>
    </row>
    <row r="8" spans="1:12" ht="14.4" x14ac:dyDescent="0.3">
      <c r="A8" s="241">
        <v>7</v>
      </c>
      <c r="B8" s="231" t="s">
        <v>206</v>
      </c>
      <c r="C8" s="231" t="s">
        <v>292</v>
      </c>
      <c r="D8" s="251">
        <v>5.0787037037037044E-4</v>
      </c>
      <c r="E8" s="253">
        <v>30</v>
      </c>
      <c r="F8" s="230">
        <v>30</v>
      </c>
      <c r="G8" s="230">
        <v>30</v>
      </c>
      <c r="H8" s="230">
        <v>0</v>
      </c>
      <c r="I8" s="230">
        <v>0</v>
      </c>
      <c r="J8" s="231"/>
      <c r="K8" s="204">
        <f t="shared" si="0"/>
        <v>90</v>
      </c>
      <c r="L8" s="252">
        <v>4.1666666666666666E-3</v>
      </c>
    </row>
    <row r="9" spans="1:12" ht="14.4" x14ac:dyDescent="0.3">
      <c r="A9" s="241">
        <v>8</v>
      </c>
      <c r="B9" s="231" t="s">
        <v>39</v>
      </c>
      <c r="C9" s="231" t="s">
        <v>209</v>
      </c>
      <c r="D9" s="251">
        <v>1.1623842592592593E-3</v>
      </c>
      <c r="E9" s="253">
        <v>30</v>
      </c>
      <c r="F9" s="230">
        <v>30</v>
      </c>
      <c r="G9" s="230">
        <v>30</v>
      </c>
      <c r="H9" s="230">
        <v>0</v>
      </c>
      <c r="I9" s="230">
        <v>0</v>
      </c>
      <c r="J9" s="231"/>
      <c r="K9" s="204">
        <f t="shared" si="0"/>
        <v>90</v>
      </c>
      <c r="L9" s="252">
        <v>4.1666666666666666E-3</v>
      </c>
    </row>
    <row r="10" spans="1:12" ht="14.4" x14ac:dyDescent="0.3">
      <c r="A10" s="241">
        <v>9</v>
      </c>
      <c r="B10" s="231" t="s">
        <v>134</v>
      </c>
      <c r="C10" s="231" t="s">
        <v>418</v>
      </c>
      <c r="D10" s="251">
        <v>1.2428240740740741E-3</v>
      </c>
      <c r="E10" s="253">
        <v>30</v>
      </c>
      <c r="F10" s="230">
        <v>30</v>
      </c>
      <c r="G10" s="230">
        <v>30</v>
      </c>
      <c r="H10" s="230">
        <v>0</v>
      </c>
      <c r="I10" s="230">
        <v>0</v>
      </c>
      <c r="J10" s="231"/>
      <c r="K10" s="204">
        <f t="shared" si="0"/>
        <v>90</v>
      </c>
      <c r="L10" s="252">
        <v>4.1666666666666666E-3</v>
      </c>
    </row>
    <row r="11" spans="1:12" ht="14.4" x14ac:dyDescent="0.3">
      <c r="A11" s="241">
        <v>10</v>
      </c>
      <c r="B11" s="231" t="s">
        <v>39</v>
      </c>
      <c r="C11" s="231" t="s">
        <v>252</v>
      </c>
      <c r="D11" s="251">
        <v>1.3504629629629628E-3</v>
      </c>
      <c r="E11" s="253">
        <v>30</v>
      </c>
      <c r="F11" s="230">
        <v>30</v>
      </c>
      <c r="G11" s="230">
        <v>30</v>
      </c>
      <c r="H11" s="230">
        <v>0</v>
      </c>
      <c r="I11" s="230">
        <v>0</v>
      </c>
      <c r="J11" s="231"/>
      <c r="K11" s="204">
        <f t="shared" si="0"/>
        <v>90</v>
      </c>
      <c r="L11" s="252">
        <v>4.1666666666666666E-3</v>
      </c>
    </row>
    <row r="12" spans="1:12" ht="14.4" x14ac:dyDescent="0.3">
      <c r="A12" s="241">
        <v>11</v>
      </c>
      <c r="B12" s="231" t="s">
        <v>50</v>
      </c>
      <c r="C12" s="231" t="s">
        <v>223</v>
      </c>
      <c r="D12" s="251">
        <v>1.498263888888889E-3</v>
      </c>
      <c r="E12" s="253">
        <v>30</v>
      </c>
      <c r="F12" s="230">
        <v>30</v>
      </c>
      <c r="G12" s="230">
        <v>30</v>
      </c>
      <c r="H12" s="230">
        <v>0</v>
      </c>
      <c r="I12" s="230">
        <v>0</v>
      </c>
      <c r="J12" s="231"/>
      <c r="K12" s="204">
        <f t="shared" si="0"/>
        <v>90</v>
      </c>
      <c r="L12" s="252">
        <v>4.1666666666666666E-3</v>
      </c>
    </row>
    <row r="13" spans="1:12" ht="14.4" x14ac:dyDescent="0.3">
      <c r="A13" s="241">
        <v>12</v>
      </c>
      <c r="B13" s="231" t="s">
        <v>211</v>
      </c>
      <c r="C13" s="231" t="s">
        <v>428</v>
      </c>
      <c r="D13" s="251">
        <v>2.4344907407407405E-3</v>
      </c>
      <c r="E13" s="253">
        <v>30</v>
      </c>
      <c r="F13" s="230">
        <v>30</v>
      </c>
      <c r="G13" s="230">
        <v>30</v>
      </c>
      <c r="H13" s="230">
        <v>0</v>
      </c>
      <c r="I13" s="230">
        <v>0</v>
      </c>
      <c r="J13" s="231"/>
      <c r="K13" s="204">
        <f t="shared" si="0"/>
        <v>90</v>
      </c>
      <c r="L13" s="252">
        <v>4.1666666666666666E-3</v>
      </c>
    </row>
    <row r="14" spans="1:12" ht="14.4" x14ac:dyDescent="0.3">
      <c r="A14" s="241">
        <v>13</v>
      </c>
      <c r="B14" s="231" t="s">
        <v>217</v>
      </c>
      <c r="C14" s="231" t="s">
        <v>438</v>
      </c>
      <c r="D14" s="251">
        <v>1.0037037037037037E-3</v>
      </c>
      <c r="E14" s="253">
        <v>30</v>
      </c>
      <c r="F14" s="230">
        <v>30</v>
      </c>
      <c r="G14" s="230">
        <v>0</v>
      </c>
      <c r="H14" s="230">
        <v>0</v>
      </c>
      <c r="I14" s="230">
        <v>0</v>
      </c>
      <c r="J14" s="231"/>
      <c r="K14" s="204">
        <f t="shared" si="0"/>
        <v>60</v>
      </c>
      <c r="L14" s="252">
        <v>4.1666666666666666E-3</v>
      </c>
    </row>
    <row r="15" spans="1:12" ht="14.4" x14ac:dyDescent="0.3">
      <c r="A15" s="241">
        <v>14</v>
      </c>
      <c r="B15" s="231" t="s">
        <v>124</v>
      </c>
      <c r="C15" s="231" t="s">
        <v>437</v>
      </c>
      <c r="D15" s="251">
        <v>1.073263888888889E-3</v>
      </c>
      <c r="E15" s="253">
        <v>30</v>
      </c>
      <c r="F15" s="230">
        <v>30</v>
      </c>
      <c r="G15" s="230">
        <v>0</v>
      </c>
      <c r="H15" s="230">
        <v>0</v>
      </c>
      <c r="I15" s="230">
        <v>0</v>
      </c>
      <c r="J15" s="231"/>
      <c r="K15" s="204">
        <f t="shared" si="0"/>
        <v>60</v>
      </c>
      <c r="L15" s="252">
        <v>4.1666666666666666E-3</v>
      </c>
    </row>
    <row r="16" spans="1:12" ht="14.4" x14ac:dyDescent="0.3">
      <c r="A16" s="241">
        <v>15</v>
      </c>
      <c r="B16" s="231" t="s">
        <v>419</v>
      </c>
      <c r="C16" s="231" t="s">
        <v>165</v>
      </c>
      <c r="D16" s="251">
        <v>1.0818287037037038E-3</v>
      </c>
      <c r="E16" s="253">
        <v>30</v>
      </c>
      <c r="F16" s="230">
        <v>30</v>
      </c>
      <c r="G16" s="230">
        <v>0</v>
      </c>
      <c r="H16" s="230">
        <v>0</v>
      </c>
      <c r="I16" s="230">
        <v>0</v>
      </c>
      <c r="J16" s="231"/>
      <c r="K16" s="204">
        <f t="shared" si="0"/>
        <v>60</v>
      </c>
      <c r="L16" s="252">
        <v>4.1666666666666666E-3</v>
      </c>
    </row>
    <row r="17" spans="1:12" ht="14.4" x14ac:dyDescent="0.3">
      <c r="A17" s="241">
        <v>16</v>
      </c>
      <c r="B17" s="231" t="s">
        <v>239</v>
      </c>
      <c r="C17" s="231" t="s">
        <v>384</v>
      </c>
      <c r="D17" s="251">
        <v>1.1614583333333331E-3</v>
      </c>
      <c r="E17" s="253">
        <v>30</v>
      </c>
      <c r="F17" s="230">
        <v>30</v>
      </c>
      <c r="G17" s="230">
        <v>0</v>
      </c>
      <c r="H17" s="230">
        <v>0</v>
      </c>
      <c r="I17" s="230">
        <v>0</v>
      </c>
      <c r="J17" s="231"/>
      <c r="K17" s="204">
        <f t="shared" si="0"/>
        <v>60</v>
      </c>
      <c r="L17" s="252">
        <v>4.1666666666666666E-3</v>
      </c>
    </row>
    <row r="18" spans="1:12" ht="14.4" x14ac:dyDescent="0.3">
      <c r="A18" s="241">
        <v>17</v>
      </c>
      <c r="B18" s="231" t="s">
        <v>210</v>
      </c>
      <c r="C18" s="231" t="s">
        <v>379</v>
      </c>
      <c r="D18" s="251">
        <v>1.2481481481481482E-3</v>
      </c>
      <c r="E18" s="253">
        <v>30</v>
      </c>
      <c r="F18" s="230">
        <v>30</v>
      </c>
      <c r="G18" s="230">
        <v>0</v>
      </c>
      <c r="H18" s="230">
        <v>0</v>
      </c>
      <c r="I18" s="230">
        <v>0</v>
      </c>
      <c r="J18" s="231"/>
      <c r="K18" s="204">
        <f t="shared" si="0"/>
        <v>60</v>
      </c>
      <c r="L18" s="252">
        <v>4.1666666666666666E-3</v>
      </c>
    </row>
    <row r="19" spans="1:12" ht="14.4" x14ac:dyDescent="0.3">
      <c r="A19" s="241">
        <v>18</v>
      </c>
      <c r="B19" s="231" t="s">
        <v>427</v>
      </c>
      <c r="C19" s="231" t="s">
        <v>388</v>
      </c>
      <c r="D19" s="251">
        <v>1.2756944444444445E-3</v>
      </c>
      <c r="E19" s="253">
        <v>30</v>
      </c>
      <c r="F19" s="230">
        <v>30</v>
      </c>
      <c r="G19" s="230">
        <v>0</v>
      </c>
      <c r="H19" s="230">
        <v>0</v>
      </c>
      <c r="I19" s="230">
        <v>0</v>
      </c>
      <c r="J19" s="231"/>
      <c r="K19" s="204">
        <f t="shared" si="0"/>
        <v>60</v>
      </c>
      <c r="L19" s="252">
        <v>4.1666666666666666E-3</v>
      </c>
    </row>
    <row r="20" spans="1:12" ht="14.4" x14ac:dyDescent="0.3">
      <c r="A20" s="241">
        <v>19</v>
      </c>
      <c r="B20" s="231" t="s">
        <v>42</v>
      </c>
      <c r="C20" s="231" t="s">
        <v>440</v>
      </c>
      <c r="D20" s="251">
        <v>1.4415509259259258E-3</v>
      </c>
      <c r="E20" s="253">
        <v>30</v>
      </c>
      <c r="F20" s="230">
        <v>30</v>
      </c>
      <c r="G20" s="230">
        <v>0</v>
      </c>
      <c r="H20" s="230">
        <v>0</v>
      </c>
      <c r="I20" s="230">
        <v>0</v>
      </c>
      <c r="J20" s="231"/>
      <c r="K20" s="204">
        <f t="shared" si="0"/>
        <v>60</v>
      </c>
      <c r="L20" s="252">
        <v>4.1666666666666666E-3</v>
      </c>
    </row>
    <row r="21" spans="1:12" ht="14.4" x14ac:dyDescent="0.3">
      <c r="A21" s="241">
        <v>20</v>
      </c>
      <c r="B21" s="231" t="s">
        <v>217</v>
      </c>
      <c r="C21" s="231" t="s">
        <v>392</v>
      </c>
      <c r="D21" s="251">
        <v>1.7635416666666665E-3</v>
      </c>
      <c r="E21" s="253">
        <v>30</v>
      </c>
      <c r="F21" s="230">
        <v>30</v>
      </c>
      <c r="G21" s="230">
        <v>0</v>
      </c>
      <c r="H21" s="230">
        <v>0</v>
      </c>
      <c r="I21" s="230">
        <v>0</v>
      </c>
      <c r="J21" s="231"/>
      <c r="K21" s="204">
        <f t="shared" si="0"/>
        <v>60</v>
      </c>
      <c r="L21" s="252">
        <v>4.1666666666666666E-3</v>
      </c>
    </row>
    <row r="22" spans="1:12" ht="14.4" x14ac:dyDescent="0.3">
      <c r="A22" s="241">
        <v>21</v>
      </c>
      <c r="B22" s="231" t="s">
        <v>210</v>
      </c>
      <c r="C22" s="231" t="s">
        <v>273</v>
      </c>
      <c r="D22" s="251">
        <v>1.7722222222222221E-3</v>
      </c>
      <c r="E22" s="253">
        <v>30</v>
      </c>
      <c r="F22" s="230">
        <v>30</v>
      </c>
      <c r="G22" s="230">
        <v>0</v>
      </c>
      <c r="H22" s="230">
        <v>0</v>
      </c>
      <c r="I22" s="230">
        <v>0</v>
      </c>
      <c r="J22" s="231"/>
      <c r="K22" s="204">
        <f t="shared" si="0"/>
        <v>60</v>
      </c>
      <c r="L22" s="252">
        <v>4.1666666666666666E-3</v>
      </c>
    </row>
    <row r="23" spans="1:12" ht="14.4" x14ac:dyDescent="0.3">
      <c r="A23" s="241">
        <v>22</v>
      </c>
      <c r="B23" s="231" t="s">
        <v>134</v>
      </c>
      <c r="C23" s="231" t="s">
        <v>135</v>
      </c>
      <c r="D23" s="251">
        <v>1.722800925925926E-3</v>
      </c>
      <c r="E23" s="253">
        <v>30</v>
      </c>
      <c r="F23" s="230">
        <v>0</v>
      </c>
      <c r="G23" s="230">
        <v>0</v>
      </c>
      <c r="H23" s="230">
        <v>0</v>
      </c>
      <c r="I23" s="230">
        <v>0</v>
      </c>
      <c r="J23" s="231"/>
      <c r="K23" s="204">
        <f t="shared" si="0"/>
        <v>30</v>
      </c>
      <c r="L23" s="252">
        <v>4.1666666666666666E-3</v>
      </c>
    </row>
    <row r="24" spans="1:12" ht="14.4" x14ac:dyDescent="0.3">
      <c r="A24" s="241">
        <v>23</v>
      </c>
      <c r="B24" s="231" t="s">
        <v>197</v>
      </c>
      <c r="C24" s="231" t="s">
        <v>243</v>
      </c>
      <c r="D24" s="251">
        <v>3.7719907407407407E-3</v>
      </c>
      <c r="E24" s="253">
        <v>30</v>
      </c>
      <c r="F24" s="230">
        <v>0</v>
      </c>
      <c r="G24" s="230">
        <v>0</v>
      </c>
      <c r="H24" s="230">
        <v>0</v>
      </c>
      <c r="I24" s="230">
        <v>0</v>
      </c>
      <c r="J24" s="231"/>
      <c r="K24" s="204">
        <f t="shared" si="0"/>
        <v>30</v>
      </c>
      <c r="L24" s="252">
        <v>4.1666666666666666E-3</v>
      </c>
    </row>
    <row r="25" spans="1:12" ht="14.4" x14ac:dyDescent="0.3">
      <c r="A25" s="241">
        <v>24</v>
      </c>
      <c r="B25" s="231" t="s">
        <v>215</v>
      </c>
      <c r="C25" s="231" t="s">
        <v>216</v>
      </c>
      <c r="D25" s="251">
        <v>4.1666666666666666E-3</v>
      </c>
      <c r="E25" s="253">
        <v>0</v>
      </c>
      <c r="F25" s="230">
        <v>0</v>
      </c>
      <c r="G25" s="230">
        <v>0</v>
      </c>
      <c r="H25" s="230">
        <v>0</v>
      </c>
      <c r="I25" s="230">
        <v>0</v>
      </c>
      <c r="J25" s="231"/>
      <c r="K25" s="204">
        <f t="shared" si="0"/>
        <v>0</v>
      </c>
      <c r="L25" s="252">
        <v>4.1666666666666666E-3</v>
      </c>
    </row>
    <row r="26" spans="1:12" ht="14.4" x14ac:dyDescent="0.3">
      <c r="A26" s="241">
        <v>25</v>
      </c>
      <c r="B26" s="231" t="s">
        <v>393</v>
      </c>
      <c r="C26" s="231" t="s">
        <v>329</v>
      </c>
      <c r="D26" s="251">
        <v>4.1666666666666666E-3</v>
      </c>
      <c r="E26" s="253">
        <v>0</v>
      </c>
      <c r="F26" s="230">
        <v>0</v>
      </c>
      <c r="G26" s="230">
        <v>0</v>
      </c>
      <c r="H26" s="230">
        <v>0</v>
      </c>
      <c r="I26" s="230">
        <v>0</v>
      </c>
      <c r="J26" s="231"/>
      <c r="K26" s="204">
        <f t="shared" si="0"/>
        <v>0</v>
      </c>
      <c r="L26" s="252">
        <v>4.1666666666666666E-3</v>
      </c>
    </row>
    <row r="27" spans="1:12" ht="14.4" x14ac:dyDescent="0.3">
      <c r="A27" s="241">
        <v>26</v>
      </c>
      <c r="B27" s="231" t="s">
        <v>215</v>
      </c>
      <c r="C27" s="231" t="s">
        <v>426</v>
      </c>
      <c r="D27" s="251">
        <v>4.1666666666666666E-3</v>
      </c>
      <c r="E27" s="253">
        <v>0</v>
      </c>
      <c r="F27" s="230">
        <v>0</v>
      </c>
      <c r="G27" s="230">
        <v>0</v>
      </c>
      <c r="H27" s="230">
        <v>0</v>
      </c>
      <c r="I27" s="230">
        <v>0</v>
      </c>
      <c r="J27" s="231"/>
      <c r="K27" s="204">
        <f t="shared" si="0"/>
        <v>0</v>
      </c>
      <c r="L27" s="252">
        <v>4.1666666666666666E-3</v>
      </c>
    </row>
    <row r="28" spans="1:12" ht="14.4" x14ac:dyDescent="0.3">
      <c r="A28" s="241">
        <v>27</v>
      </c>
      <c r="B28" s="231" t="s">
        <v>424</v>
      </c>
      <c r="C28" s="231" t="s">
        <v>230</v>
      </c>
      <c r="D28" s="251">
        <v>4.1666666666666666E-3</v>
      </c>
      <c r="E28" s="253">
        <v>0</v>
      </c>
      <c r="F28" s="230">
        <v>0</v>
      </c>
      <c r="G28" s="230">
        <v>0</v>
      </c>
      <c r="H28" s="230">
        <v>0</v>
      </c>
      <c r="I28" s="230">
        <v>0</v>
      </c>
      <c r="J28" s="231"/>
      <c r="K28" s="204">
        <f t="shared" si="0"/>
        <v>0</v>
      </c>
      <c r="L28" s="252">
        <v>4.1666666666666666E-3</v>
      </c>
    </row>
    <row r="29" spans="1:12" ht="14.4" x14ac:dyDescent="0.3">
      <c r="A29" s="241">
        <v>28</v>
      </c>
      <c r="B29" s="231" t="s">
        <v>42</v>
      </c>
      <c r="C29" s="231" t="s">
        <v>112</v>
      </c>
      <c r="D29" s="251">
        <v>4.1666666666666666E-3</v>
      </c>
      <c r="E29" s="253">
        <v>0</v>
      </c>
      <c r="F29" s="230">
        <v>0</v>
      </c>
      <c r="G29" s="230">
        <v>0</v>
      </c>
      <c r="H29" s="230">
        <v>0</v>
      </c>
      <c r="I29" s="230">
        <v>0</v>
      </c>
      <c r="J29" s="231"/>
      <c r="K29" s="204">
        <f t="shared" si="0"/>
        <v>0</v>
      </c>
      <c r="L29" s="252">
        <v>4.1666666666666666E-3</v>
      </c>
    </row>
    <row r="30" spans="1:12" ht="14.4" x14ac:dyDescent="0.3">
      <c r="A30" s="31">
        <v>29</v>
      </c>
      <c r="B30" s="20"/>
      <c r="C30" s="20"/>
      <c r="D30" s="21"/>
      <c r="E30" s="25"/>
      <c r="F30" s="23"/>
      <c r="G30" s="23"/>
      <c r="H30" s="23"/>
      <c r="I30" s="23"/>
      <c r="J30" s="20"/>
      <c r="K30" s="137">
        <f t="shared" ref="K30:K34" si="1">SUM(E30:J30)</f>
        <v>0</v>
      </c>
      <c r="L30" s="158"/>
    </row>
    <row r="31" spans="1:12" ht="14.4" x14ac:dyDescent="0.3">
      <c r="A31" s="31">
        <v>30</v>
      </c>
      <c r="B31" s="20"/>
      <c r="C31" s="20"/>
      <c r="D31" s="21"/>
      <c r="E31" s="25"/>
      <c r="F31" s="23"/>
      <c r="G31" s="23"/>
      <c r="H31" s="23"/>
      <c r="I31" s="23"/>
      <c r="J31" s="20"/>
      <c r="K31" s="137">
        <f t="shared" si="1"/>
        <v>0</v>
      </c>
      <c r="L31" s="158"/>
    </row>
    <row r="32" spans="1:12" ht="14.4" x14ac:dyDescent="0.3">
      <c r="A32" s="31">
        <v>31</v>
      </c>
      <c r="B32" s="20"/>
      <c r="C32" s="20"/>
      <c r="D32" s="21"/>
      <c r="E32" s="25"/>
      <c r="F32" s="23"/>
      <c r="G32" s="23"/>
      <c r="H32" s="23"/>
      <c r="I32" s="23"/>
      <c r="J32" s="20"/>
      <c r="K32" s="137">
        <f t="shared" si="1"/>
        <v>0</v>
      </c>
      <c r="L32" s="158"/>
    </row>
    <row r="33" spans="1:12" ht="14.4" x14ac:dyDescent="0.3">
      <c r="A33" s="31">
        <v>32</v>
      </c>
      <c r="B33" s="20"/>
      <c r="C33" s="20"/>
      <c r="D33" s="21"/>
      <c r="E33" s="25"/>
      <c r="F33" s="23"/>
      <c r="G33" s="23"/>
      <c r="H33" s="23"/>
      <c r="I33" s="23"/>
      <c r="J33" s="20"/>
      <c r="K33" s="137">
        <f t="shared" si="1"/>
        <v>0</v>
      </c>
      <c r="L33" s="158"/>
    </row>
    <row r="34" spans="1:12" ht="14.4" x14ac:dyDescent="0.3">
      <c r="A34" s="31">
        <v>33</v>
      </c>
      <c r="B34" s="20"/>
      <c r="C34" s="20"/>
      <c r="D34" s="21"/>
      <c r="E34" s="25"/>
      <c r="F34" s="23"/>
      <c r="G34" s="23"/>
      <c r="H34" s="23"/>
      <c r="I34" s="23"/>
      <c r="J34" s="20"/>
      <c r="K34" s="137">
        <f t="shared" si="1"/>
        <v>0</v>
      </c>
      <c r="L34" s="158"/>
    </row>
  </sheetData>
  <sortState xmlns:xlrd2="http://schemas.microsoft.com/office/spreadsheetml/2017/richdata2" ref="B2:L29">
    <sortCondition descending="1" ref="K2:K29"/>
    <sortCondition ref="L2:L29"/>
    <sortCondition ref="D2:D29"/>
  </sortState>
  <printOptions gridLines="1"/>
  <pageMargins left="0.7" right="0.7" top="0.75" bottom="0.75" header="0.3" footer="0.3"/>
  <pageSetup scale="94" fitToHeight="0" orientation="landscape" horizontalDpi="4294967293" r:id="rId1"/>
  <headerFooter>
    <oddHeader>&amp;CRanch Day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F5DF-B614-4839-BAB9-C3E9E6F9A670}">
  <sheetPr>
    <tabColor rgb="FF92D050"/>
  </sheetPr>
  <dimension ref="A1:L28"/>
  <sheetViews>
    <sheetView workbookViewId="0">
      <selection activeCell="D24" sqref="D24"/>
    </sheetView>
  </sheetViews>
  <sheetFormatPr defaultRowHeight="13.8" x14ac:dyDescent="0.25"/>
  <cols>
    <col min="1" max="1" width="3.3984375" customWidth="1"/>
    <col min="2" max="2" width="15.3984375" customWidth="1"/>
    <col min="10" max="10" width="9.69921875" customWidth="1"/>
  </cols>
  <sheetData>
    <row r="1" spans="1:12" ht="14.4" x14ac:dyDescent="0.3">
      <c r="A1" s="32"/>
      <c r="B1" s="18" t="s">
        <v>0</v>
      </c>
      <c r="C1" s="18" t="s">
        <v>1</v>
      </c>
      <c r="D1" s="1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155</v>
      </c>
      <c r="K1" s="19" t="s">
        <v>8</v>
      </c>
      <c r="L1" s="118" t="s">
        <v>9</v>
      </c>
    </row>
    <row r="2" spans="1:12" ht="14.4" x14ac:dyDescent="0.3">
      <c r="A2" s="20">
        <v>1</v>
      </c>
      <c r="B2" s="152" t="s">
        <v>124</v>
      </c>
      <c r="C2" s="152" t="s">
        <v>223</v>
      </c>
      <c r="D2" s="132"/>
      <c r="E2" s="36"/>
      <c r="F2" s="36"/>
      <c r="G2" s="36"/>
      <c r="H2" s="36"/>
      <c r="I2" s="36"/>
      <c r="J2" s="36"/>
      <c r="K2" s="117">
        <f>SUM(E2:J2)</f>
        <v>0</v>
      </c>
      <c r="L2" s="130"/>
    </row>
    <row r="3" spans="1:12" ht="14.4" x14ac:dyDescent="0.3">
      <c r="A3" s="20">
        <v>2</v>
      </c>
      <c r="B3" s="152" t="s">
        <v>254</v>
      </c>
      <c r="C3" s="152" t="s">
        <v>105</v>
      </c>
      <c r="D3" s="130"/>
      <c r="E3" s="36"/>
      <c r="F3" s="36"/>
      <c r="G3" s="36"/>
      <c r="H3" s="36"/>
      <c r="I3" s="36"/>
      <c r="J3" s="36"/>
      <c r="K3" s="117">
        <f t="shared" ref="K3:K28" si="0">SUM(E3:J3)</f>
        <v>0</v>
      </c>
      <c r="L3" s="130"/>
    </row>
    <row r="4" spans="1:12" ht="14.4" x14ac:dyDescent="0.3">
      <c r="A4" s="20">
        <v>3</v>
      </c>
      <c r="B4" s="152" t="s">
        <v>248</v>
      </c>
      <c r="C4" s="152" t="s">
        <v>250</v>
      </c>
      <c r="D4" s="130"/>
      <c r="E4" s="36"/>
      <c r="F4" s="36"/>
      <c r="G4" s="36"/>
      <c r="H4" s="36"/>
      <c r="I4" s="36"/>
      <c r="J4" s="36"/>
      <c r="K4" s="117">
        <f t="shared" si="0"/>
        <v>0</v>
      </c>
      <c r="L4" s="130"/>
    </row>
    <row r="5" spans="1:12" ht="14.4" x14ac:dyDescent="0.3">
      <c r="A5" s="20">
        <v>4</v>
      </c>
      <c r="B5" s="152" t="s">
        <v>260</v>
      </c>
      <c r="C5" s="152" t="s">
        <v>64</v>
      </c>
      <c r="D5" s="130"/>
      <c r="E5" s="36"/>
      <c r="F5" s="36"/>
      <c r="G5" s="36"/>
      <c r="H5" s="36"/>
      <c r="I5" s="36"/>
      <c r="J5" s="36"/>
      <c r="K5" s="117">
        <f t="shared" si="0"/>
        <v>0</v>
      </c>
      <c r="L5" s="130"/>
    </row>
    <row r="6" spans="1:12" ht="14.4" x14ac:dyDescent="0.3">
      <c r="A6" s="20">
        <v>5</v>
      </c>
      <c r="B6" s="152" t="s">
        <v>39</v>
      </c>
      <c r="C6" s="152" t="s">
        <v>236</v>
      </c>
      <c r="D6" s="130"/>
      <c r="E6" s="36"/>
      <c r="F6" s="36"/>
      <c r="G6" s="36"/>
      <c r="H6" s="36"/>
      <c r="I6" s="36"/>
      <c r="J6" s="36"/>
      <c r="K6" s="117">
        <f t="shared" si="0"/>
        <v>0</v>
      </c>
      <c r="L6" s="130"/>
    </row>
    <row r="7" spans="1:12" ht="14.4" x14ac:dyDescent="0.3">
      <c r="A7" s="20">
        <v>6</v>
      </c>
      <c r="B7" s="152" t="s">
        <v>95</v>
      </c>
      <c r="C7" s="152" t="s">
        <v>96</v>
      </c>
      <c r="D7" s="130"/>
      <c r="E7" s="36"/>
      <c r="F7" s="36"/>
      <c r="G7" s="36"/>
      <c r="H7" s="36"/>
      <c r="I7" s="36"/>
      <c r="J7" s="36"/>
      <c r="K7" s="117">
        <f t="shared" si="0"/>
        <v>0</v>
      </c>
      <c r="L7" s="130"/>
    </row>
    <row r="8" spans="1:12" ht="14.4" x14ac:dyDescent="0.3">
      <c r="A8" s="20">
        <v>7</v>
      </c>
      <c r="B8" s="152" t="s">
        <v>259</v>
      </c>
      <c r="C8" s="152"/>
      <c r="D8" s="130"/>
      <c r="E8" s="36"/>
      <c r="F8" s="36"/>
      <c r="G8" s="36"/>
      <c r="H8" s="36"/>
      <c r="I8" s="36"/>
      <c r="J8" s="36"/>
      <c r="K8" s="117">
        <f t="shared" si="0"/>
        <v>0</v>
      </c>
      <c r="L8" s="130"/>
    </row>
    <row r="9" spans="1:12" ht="14.4" x14ac:dyDescent="0.3">
      <c r="A9" s="20">
        <v>8</v>
      </c>
      <c r="B9" s="152" t="s">
        <v>254</v>
      </c>
      <c r="C9" s="152" t="s">
        <v>255</v>
      </c>
      <c r="D9" s="130"/>
      <c r="E9" s="36"/>
      <c r="F9" s="36"/>
      <c r="G9" s="36"/>
      <c r="H9" s="36"/>
      <c r="I9" s="36"/>
      <c r="J9" s="36"/>
      <c r="K9" s="117">
        <f t="shared" si="0"/>
        <v>0</v>
      </c>
      <c r="L9" s="130"/>
    </row>
    <row r="10" spans="1:12" ht="14.4" x14ac:dyDescent="0.3">
      <c r="A10" s="20">
        <v>9</v>
      </c>
      <c r="B10" s="152" t="s">
        <v>256</v>
      </c>
      <c r="C10" s="152" t="s">
        <v>261</v>
      </c>
      <c r="D10" s="130"/>
      <c r="E10" s="36"/>
      <c r="F10" s="36"/>
      <c r="G10" s="36"/>
      <c r="H10" s="36"/>
      <c r="I10" s="36"/>
      <c r="J10" s="36"/>
      <c r="K10" s="117">
        <f t="shared" si="0"/>
        <v>0</v>
      </c>
      <c r="L10" s="130"/>
    </row>
    <row r="11" spans="1:12" ht="14.4" x14ac:dyDescent="0.3">
      <c r="A11" s="20">
        <v>10</v>
      </c>
      <c r="B11" s="152" t="s">
        <v>260</v>
      </c>
      <c r="C11" s="152" t="s">
        <v>30</v>
      </c>
      <c r="D11" s="130"/>
      <c r="E11" s="36"/>
      <c r="F11" s="36"/>
      <c r="G11" s="36"/>
      <c r="H11" s="36"/>
      <c r="I11" s="36"/>
      <c r="J11" s="36"/>
      <c r="K11" s="117">
        <f t="shared" si="0"/>
        <v>0</v>
      </c>
      <c r="L11" s="130"/>
    </row>
    <row r="12" spans="1:12" ht="14.4" x14ac:dyDescent="0.3">
      <c r="A12" s="20">
        <v>11</v>
      </c>
      <c r="B12" s="152" t="s">
        <v>248</v>
      </c>
      <c r="C12" s="152" t="s">
        <v>249</v>
      </c>
      <c r="D12" s="130"/>
      <c r="E12" s="36"/>
      <c r="F12" s="36"/>
      <c r="G12" s="36"/>
      <c r="H12" s="36"/>
      <c r="I12" s="36"/>
      <c r="J12" s="36"/>
      <c r="K12" s="117">
        <f t="shared" si="0"/>
        <v>0</v>
      </c>
      <c r="L12" s="130"/>
    </row>
    <row r="13" spans="1:12" ht="14.4" x14ac:dyDescent="0.3">
      <c r="A13" s="20">
        <v>12</v>
      </c>
      <c r="B13" s="152" t="s">
        <v>124</v>
      </c>
      <c r="C13" s="152" t="s">
        <v>218</v>
      </c>
      <c r="D13" s="130"/>
      <c r="E13" s="36"/>
      <c r="F13" s="36"/>
      <c r="G13" s="36"/>
      <c r="H13" s="36"/>
      <c r="I13" s="36"/>
      <c r="J13" s="36"/>
      <c r="K13" s="117">
        <f t="shared" si="0"/>
        <v>0</v>
      </c>
      <c r="L13" s="130"/>
    </row>
    <row r="14" spans="1:12" ht="14.4" x14ac:dyDescent="0.3">
      <c r="A14" s="20">
        <v>13</v>
      </c>
      <c r="B14" s="152" t="s">
        <v>256</v>
      </c>
      <c r="C14" s="152" t="s">
        <v>257</v>
      </c>
      <c r="D14" s="130"/>
      <c r="E14" s="36"/>
      <c r="F14" s="36"/>
      <c r="G14" s="36"/>
      <c r="H14" s="36"/>
      <c r="I14" s="36"/>
      <c r="J14" s="36"/>
      <c r="K14" s="117">
        <f>SUM(E14:J14)</f>
        <v>0</v>
      </c>
      <c r="L14" s="130"/>
    </row>
    <row r="15" spans="1:12" ht="14.4" x14ac:dyDescent="0.3">
      <c r="A15" s="20">
        <v>14</v>
      </c>
      <c r="B15" s="152" t="s">
        <v>222</v>
      </c>
      <c r="C15" s="152" t="s">
        <v>258</v>
      </c>
      <c r="D15" s="130"/>
      <c r="E15" s="36"/>
      <c r="F15" s="36"/>
      <c r="G15" s="36"/>
      <c r="H15" s="36"/>
      <c r="I15" s="36"/>
      <c r="J15" s="36"/>
      <c r="K15" s="117">
        <f t="shared" si="0"/>
        <v>0</v>
      </c>
      <c r="L15" s="130"/>
    </row>
    <row r="16" spans="1:12" ht="14.4" x14ac:dyDescent="0.3">
      <c r="A16" s="20">
        <v>15</v>
      </c>
      <c r="B16" s="152" t="s">
        <v>39</v>
      </c>
      <c r="C16" s="152" t="s">
        <v>41</v>
      </c>
      <c r="D16" s="130"/>
      <c r="E16" s="36"/>
      <c r="F16" s="36"/>
      <c r="G16" s="36"/>
      <c r="H16" s="36"/>
      <c r="I16" s="36"/>
      <c r="J16" s="36"/>
      <c r="K16" s="117">
        <f t="shared" si="0"/>
        <v>0</v>
      </c>
      <c r="L16" s="130"/>
    </row>
    <row r="17" spans="1:12" ht="14.4" x14ac:dyDescent="0.3">
      <c r="A17" s="20">
        <v>16</v>
      </c>
      <c r="B17" s="152" t="s">
        <v>95</v>
      </c>
      <c r="C17" s="152" t="s">
        <v>99</v>
      </c>
      <c r="D17" s="130"/>
      <c r="E17" s="36"/>
      <c r="F17" s="36"/>
      <c r="G17" s="36"/>
      <c r="H17" s="36"/>
      <c r="I17" s="36"/>
      <c r="J17" s="36"/>
      <c r="K17" s="117">
        <f t="shared" si="0"/>
        <v>0</v>
      </c>
      <c r="L17" s="130"/>
    </row>
    <row r="18" spans="1:12" ht="14.4" x14ac:dyDescent="0.3">
      <c r="A18" s="20">
        <v>18</v>
      </c>
      <c r="B18" s="152"/>
      <c r="C18" s="152"/>
      <c r="D18" s="130"/>
      <c r="E18" s="36"/>
      <c r="F18" s="36"/>
      <c r="G18" s="36"/>
      <c r="H18" s="36"/>
      <c r="I18" s="36"/>
      <c r="J18" s="36"/>
      <c r="K18" s="117">
        <f t="shared" si="0"/>
        <v>0</v>
      </c>
      <c r="L18" s="130"/>
    </row>
    <row r="19" spans="1:12" ht="14.4" x14ac:dyDescent="0.3">
      <c r="A19" s="20">
        <v>19</v>
      </c>
      <c r="B19" s="152"/>
      <c r="C19" s="152"/>
      <c r="D19" s="130"/>
      <c r="E19" s="36"/>
      <c r="F19" s="36"/>
      <c r="G19" s="36"/>
      <c r="H19" s="36"/>
      <c r="I19" s="36"/>
      <c r="J19" s="36"/>
      <c r="K19" s="117">
        <f t="shared" si="0"/>
        <v>0</v>
      </c>
      <c r="L19" s="130"/>
    </row>
    <row r="20" spans="1:12" ht="14.4" x14ac:dyDescent="0.3">
      <c r="A20" s="20">
        <v>20</v>
      </c>
      <c r="B20" s="152"/>
      <c r="C20" s="152"/>
      <c r="D20" s="130"/>
      <c r="E20" s="36"/>
      <c r="F20" s="36"/>
      <c r="G20" s="36"/>
      <c r="H20" s="36"/>
      <c r="I20" s="36"/>
      <c r="J20" s="36"/>
      <c r="K20" s="117">
        <f t="shared" si="0"/>
        <v>0</v>
      </c>
      <c r="L20" s="130"/>
    </row>
    <row r="21" spans="1:12" ht="14.4" x14ac:dyDescent="0.3">
      <c r="A21" s="20">
        <v>21</v>
      </c>
      <c r="B21" s="152"/>
      <c r="C21" s="152"/>
      <c r="D21" s="130"/>
      <c r="E21" s="36"/>
      <c r="F21" s="36"/>
      <c r="G21" s="36"/>
      <c r="H21" s="36"/>
      <c r="I21" s="36"/>
      <c r="J21" s="36"/>
      <c r="K21" s="117">
        <f t="shared" si="0"/>
        <v>0</v>
      </c>
      <c r="L21" s="130"/>
    </row>
    <row r="22" spans="1:12" ht="14.4" x14ac:dyDescent="0.3">
      <c r="A22" s="20">
        <v>22</v>
      </c>
      <c r="B22" s="152"/>
      <c r="C22" s="152"/>
      <c r="D22" s="130"/>
      <c r="E22" s="36"/>
      <c r="F22" s="36"/>
      <c r="G22" s="36"/>
      <c r="H22" s="36"/>
      <c r="I22" s="36"/>
      <c r="J22" s="36"/>
      <c r="K22" s="117">
        <f t="shared" si="0"/>
        <v>0</v>
      </c>
      <c r="L22" s="130"/>
    </row>
    <row r="23" spans="1:12" ht="14.4" x14ac:dyDescent="0.3">
      <c r="A23" s="20">
        <v>23</v>
      </c>
      <c r="B23" s="152"/>
      <c r="C23" s="152"/>
      <c r="D23" s="130"/>
      <c r="E23" s="36"/>
      <c r="F23" s="36"/>
      <c r="G23" s="36"/>
      <c r="H23" s="36"/>
      <c r="I23" s="36"/>
      <c r="J23" s="36"/>
      <c r="K23" s="117">
        <f t="shared" si="0"/>
        <v>0</v>
      </c>
      <c r="L23" s="130"/>
    </row>
    <row r="24" spans="1:12" ht="14.4" x14ac:dyDescent="0.3">
      <c r="A24" s="20">
        <v>24</v>
      </c>
      <c r="B24" s="152"/>
      <c r="C24" s="152"/>
      <c r="D24" s="130"/>
      <c r="E24" s="36"/>
      <c r="F24" s="36"/>
      <c r="G24" s="36"/>
      <c r="H24" s="36"/>
      <c r="I24" s="36"/>
      <c r="J24" s="36"/>
      <c r="K24" s="117">
        <f t="shared" si="0"/>
        <v>0</v>
      </c>
      <c r="L24" s="130"/>
    </row>
    <row r="25" spans="1:12" ht="14.4" x14ac:dyDescent="0.3">
      <c r="A25" s="20">
        <v>25</v>
      </c>
      <c r="B25" s="152"/>
      <c r="C25" s="152"/>
      <c r="D25" s="130"/>
      <c r="E25" s="36"/>
      <c r="F25" s="36"/>
      <c r="G25" s="36"/>
      <c r="H25" s="36"/>
      <c r="I25" s="36"/>
      <c r="J25" s="36"/>
      <c r="K25" s="117">
        <f t="shared" si="0"/>
        <v>0</v>
      </c>
      <c r="L25" s="130"/>
    </row>
    <row r="26" spans="1:12" ht="14.4" x14ac:dyDescent="0.3">
      <c r="A26" s="20">
        <v>26</v>
      </c>
      <c r="B26" s="152"/>
      <c r="C26" s="152"/>
      <c r="D26" s="130"/>
      <c r="E26" s="36"/>
      <c r="F26" s="36"/>
      <c r="G26" s="36"/>
      <c r="H26" s="36"/>
      <c r="I26" s="36"/>
      <c r="J26" s="36"/>
      <c r="K26" s="117">
        <f t="shared" si="0"/>
        <v>0</v>
      </c>
      <c r="L26" s="130"/>
    </row>
    <row r="27" spans="1:12" ht="14.4" x14ac:dyDescent="0.3">
      <c r="A27" s="20">
        <v>29</v>
      </c>
      <c r="B27" s="152"/>
      <c r="C27" s="152"/>
      <c r="D27" s="130"/>
      <c r="E27" s="36"/>
      <c r="F27" s="36"/>
      <c r="G27" s="36"/>
      <c r="H27" s="36"/>
      <c r="I27" s="36"/>
      <c r="J27" s="36"/>
      <c r="K27" s="117">
        <f t="shared" si="0"/>
        <v>0</v>
      </c>
      <c r="L27" s="130"/>
    </row>
    <row r="28" spans="1:12" ht="14.4" x14ac:dyDescent="0.3">
      <c r="A28" s="20">
        <v>30</v>
      </c>
      <c r="B28" s="152"/>
      <c r="C28" s="152"/>
      <c r="D28" s="130"/>
      <c r="E28" s="36"/>
      <c r="F28" s="36"/>
      <c r="G28" s="36"/>
      <c r="H28" s="36"/>
      <c r="I28" s="36"/>
      <c r="J28" s="36"/>
      <c r="K28" s="117">
        <f t="shared" si="0"/>
        <v>0</v>
      </c>
      <c r="L28" s="130"/>
    </row>
  </sheetData>
  <sortState xmlns:xlrd2="http://schemas.microsoft.com/office/spreadsheetml/2017/richdata2" ref="A2:C17">
    <sortCondition ref="A2:A17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L31"/>
  <sheetViews>
    <sheetView view="pageLayout" zoomScaleNormal="100" workbookViewId="0">
      <selection activeCell="E26" sqref="E26"/>
    </sheetView>
  </sheetViews>
  <sheetFormatPr defaultRowHeight="13.8" x14ac:dyDescent="0.25"/>
  <cols>
    <col min="1" max="1" width="3.19921875" customWidth="1"/>
    <col min="2" max="2" width="26.3984375" customWidth="1"/>
    <col min="3" max="3" width="12" customWidth="1"/>
    <col min="4" max="4" width="9" style="167"/>
    <col min="5" max="5" width="9" style="43"/>
    <col min="6" max="6" width="9.69921875" style="43" customWidth="1"/>
    <col min="7" max="7" width="10.19921875" style="43" customWidth="1"/>
    <col min="8" max="8" width="10.3984375" style="43" customWidth="1"/>
    <col min="9" max="9" width="9.5" style="43" customWidth="1"/>
    <col min="10" max="10" width="9.5" style="43" hidden="1" customWidth="1"/>
    <col min="11" max="11" width="9.5" style="43" customWidth="1"/>
    <col min="12" max="12" width="10.5" style="168" customWidth="1"/>
  </cols>
  <sheetData>
    <row r="1" spans="1:12" ht="14.4" x14ac:dyDescent="0.3">
      <c r="A1" s="32"/>
      <c r="B1" s="33" t="s">
        <v>0</v>
      </c>
      <c r="C1" s="37" t="s">
        <v>1</v>
      </c>
      <c r="D1" s="35" t="s">
        <v>2</v>
      </c>
      <c r="E1" s="148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147" t="s">
        <v>155</v>
      </c>
      <c r="K1" s="117" t="s">
        <v>8</v>
      </c>
      <c r="L1" s="35" t="s">
        <v>9</v>
      </c>
    </row>
    <row r="2" spans="1:12" ht="14.4" x14ac:dyDescent="0.3">
      <c r="A2" s="31">
        <v>1</v>
      </c>
      <c r="B2" s="20" t="s">
        <v>124</v>
      </c>
      <c r="C2" s="20" t="s">
        <v>218</v>
      </c>
      <c r="D2" s="24">
        <v>5.1504629629629632E-4</v>
      </c>
      <c r="E2" s="25">
        <v>30</v>
      </c>
      <c r="F2" s="23">
        <v>30</v>
      </c>
      <c r="G2" s="23">
        <v>30</v>
      </c>
      <c r="H2" s="23">
        <v>30</v>
      </c>
      <c r="I2" s="23">
        <v>30</v>
      </c>
      <c r="J2" s="23"/>
      <c r="K2" s="30">
        <f t="shared" ref="K2:K29" si="0">SUM(E2:J2)</f>
        <v>150</v>
      </c>
      <c r="L2" s="24">
        <v>2.107175925925926E-3</v>
      </c>
    </row>
    <row r="3" spans="1:12" ht="14.4" x14ac:dyDescent="0.3">
      <c r="A3" s="31">
        <v>2</v>
      </c>
      <c r="B3" s="20" t="s">
        <v>234</v>
      </c>
      <c r="C3" s="20" t="s">
        <v>411</v>
      </c>
      <c r="D3" s="24">
        <v>3.9988425925925928E-4</v>
      </c>
      <c r="E3" s="25">
        <v>30</v>
      </c>
      <c r="F3" s="23">
        <v>30</v>
      </c>
      <c r="G3" s="23">
        <v>30</v>
      </c>
      <c r="H3" s="23">
        <v>30</v>
      </c>
      <c r="I3" s="23">
        <v>30</v>
      </c>
      <c r="J3" s="23"/>
      <c r="K3" s="30">
        <f t="shared" si="0"/>
        <v>150</v>
      </c>
      <c r="L3" s="24">
        <v>2.4380787037037036E-3</v>
      </c>
    </row>
    <row r="4" spans="1:12" ht="14.4" x14ac:dyDescent="0.3">
      <c r="A4" s="31">
        <v>3</v>
      </c>
      <c r="B4" s="20" t="s">
        <v>39</v>
      </c>
      <c r="C4" s="20" t="s">
        <v>209</v>
      </c>
      <c r="D4" s="24">
        <v>1.08125E-3</v>
      </c>
      <c r="E4" s="25">
        <v>30</v>
      </c>
      <c r="F4" s="23">
        <v>30</v>
      </c>
      <c r="G4" s="23">
        <v>30</v>
      </c>
      <c r="H4" s="23">
        <v>30</v>
      </c>
      <c r="I4" s="23">
        <v>30</v>
      </c>
      <c r="J4" s="23"/>
      <c r="K4" s="30">
        <f t="shared" si="0"/>
        <v>150</v>
      </c>
      <c r="L4" s="24">
        <v>2.5144675925925929E-3</v>
      </c>
    </row>
    <row r="5" spans="1:12" ht="14.4" x14ac:dyDescent="0.3">
      <c r="A5" s="31">
        <v>4</v>
      </c>
      <c r="B5" s="20" t="s">
        <v>39</v>
      </c>
      <c r="C5" s="20" t="s">
        <v>252</v>
      </c>
      <c r="D5" s="24">
        <v>5.6296296296296292E-4</v>
      </c>
      <c r="E5" s="25">
        <v>30</v>
      </c>
      <c r="F5" s="23">
        <v>30</v>
      </c>
      <c r="G5" s="23">
        <v>30</v>
      </c>
      <c r="H5" s="23">
        <v>30</v>
      </c>
      <c r="I5" s="23">
        <v>30</v>
      </c>
      <c r="J5" s="23"/>
      <c r="K5" s="30">
        <f t="shared" si="0"/>
        <v>150</v>
      </c>
      <c r="L5" s="24">
        <v>2.6664351851851849E-3</v>
      </c>
    </row>
    <row r="6" spans="1:12" ht="14.4" x14ac:dyDescent="0.3">
      <c r="A6" s="31">
        <v>5</v>
      </c>
      <c r="B6" s="20" t="s">
        <v>134</v>
      </c>
      <c r="C6" s="20" t="s">
        <v>135</v>
      </c>
      <c r="D6" s="24">
        <v>6.6365740740740751E-4</v>
      </c>
      <c r="E6" s="25">
        <v>30</v>
      </c>
      <c r="F6" s="23">
        <v>30</v>
      </c>
      <c r="G6" s="23">
        <v>30</v>
      </c>
      <c r="H6" s="23">
        <v>30</v>
      </c>
      <c r="I6" s="23">
        <v>30</v>
      </c>
      <c r="J6" s="23"/>
      <c r="K6" s="30">
        <f t="shared" si="0"/>
        <v>150</v>
      </c>
      <c r="L6" s="24">
        <v>2.8285879629629629E-3</v>
      </c>
    </row>
    <row r="7" spans="1:12" ht="14.4" x14ac:dyDescent="0.3">
      <c r="A7" s="31">
        <v>6</v>
      </c>
      <c r="B7" s="20" t="s">
        <v>206</v>
      </c>
      <c r="C7" s="20" t="s">
        <v>425</v>
      </c>
      <c r="D7" s="24">
        <v>4.6180555555555553E-4</v>
      </c>
      <c r="E7" s="25">
        <v>30</v>
      </c>
      <c r="F7" s="23">
        <v>30</v>
      </c>
      <c r="G7" s="23">
        <v>30</v>
      </c>
      <c r="H7" s="23">
        <v>30</v>
      </c>
      <c r="I7" s="23">
        <v>30</v>
      </c>
      <c r="J7" s="23"/>
      <c r="K7" s="30">
        <f t="shared" si="0"/>
        <v>150</v>
      </c>
      <c r="L7" s="24">
        <v>3.1518518518518519E-3</v>
      </c>
    </row>
    <row r="8" spans="1:12" ht="14.4" x14ac:dyDescent="0.3">
      <c r="A8" s="31">
        <v>7</v>
      </c>
      <c r="B8" s="20" t="s">
        <v>50</v>
      </c>
      <c r="C8" s="20" t="s">
        <v>223</v>
      </c>
      <c r="D8" s="24">
        <v>4.4537037037037033E-4</v>
      </c>
      <c r="E8" s="25">
        <v>30</v>
      </c>
      <c r="F8" s="23">
        <v>30</v>
      </c>
      <c r="G8" s="23">
        <v>30</v>
      </c>
      <c r="H8" s="23">
        <v>30</v>
      </c>
      <c r="I8" s="23">
        <v>30</v>
      </c>
      <c r="J8" s="23"/>
      <c r="K8" s="30">
        <f t="shared" si="0"/>
        <v>150</v>
      </c>
      <c r="L8" s="24">
        <v>3.1736111111111114E-3</v>
      </c>
    </row>
    <row r="9" spans="1:12" ht="14.4" x14ac:dyDescent="0.3">
      <c r="A9" s="31">
        <v>8</v>
      </c>
      <c r="B9" s="20" t="s">
        <v>215</v>
      </c>
      <c r="C9" s="20" t="s">
        <v>216</v>
      </c>
      <c r="D9" s="24">
        <v>4.6180555555555553E-4</v>
      </c>
      <c r="E9" s="25">
        <v>30</v>
      </c>
      <c r="F9" s="23">
        <v>30</v>
      </c>
      <c r="G9" s="23">
        <v>30</v>
      </c>
      <c r="H9" s="23">
        <v>30</v>
      </c>
      <c r="I9" s="23">
        <v>30</v>
      </c>
      <c r="J9" s="23"/>
      <c r="K9" s="30">
        <f t="shared" si="0"/>
        <v>150</v>
      </c>
      <c r="L9" s="24">
        <v>3.429976851851852E-3</v>
      </c>
    </row>
    <row r="10" spans="1:12" ht="14.4" x14ac:dyDescent="0.3">
      <c r="A10" s="31">
        <v>9</v>
      </c>
      <c r="B10" s="20" t="s">
        <v>42</v>
      </c>
      <c r="C10" s="20" t="s">
        <v>440</v>
      </c>
      <c r="D10" s="24">
        <v>1.0700231481481483E-3</v>
      </c>
      <c r="E10" s="25">
        <v>30</v>
      </c>
      <c r="F10" s="23">
        <v>30</v>
      </c>
      <c r="G10" s="23">
        <v>30</v>
      </c>
      <c r="H10" s="23">
        <v>30</v>
      </c>
      <c r="I10" s="23">
        <v>30</v>
      </c>
      <c r="J10" s="23"/>
      <c r="K10" s="30">
        <f t="shared" si="0"/>
        <v>150</v>
      </c>
      <c r="L10" s="24">
        <v>3.5570601851851852E-3</v>
      </c>
    </row>
    <row r="11" spans="1:12" ht="14.4" x14ac:dyDescent="0.3">
      <c r="A11" s="31">
        <v>10</v>
      </c>
      <c r="B11" s="20" t="s">
        <v>134</v>
      </c>
      <c r="C11" s="20" t="s">
        <v>418</v>
      </c>
      <c r="D11" s="24">
        <v>5.3101851851851856E-4</v>
      </c>
      <c r="E11" s="25">
        <v>30</v>
      </c>
      <c r="F11" s="23">
        <v>30</v>
      </c>
      <c r="G11" s="23">
        <v>30</v>
      </c>
      <c r="H11" s="23">
        <v>30</v>
      </c>
      <c r="I11" s="23">
        <v>30</v>
      </c>
      <c r="J11" s="23"/>
      <c r="K11" s="30">
        <f t="shared" si="0"/>
        <v>150</v>
      </c>
      <c r="L11" s="24">
        <v>3.7079861111111111E-3</v>
      </c>
    </row>
    <row r="12" spans="1:12" ht="14.4" x14ac:dyDescent="0.3">
      <c r="A12" s="31">
        <v>11</v>
      </c>
      <c r="B12" s="20" t="s">
        <v>95</v>
      </c>
      <c r="C12" s="20" t="s">
        <v>207</v>
      </c>
      <c r="D12" s="24">
        <v>9.4062500000000005E-4</v>
      </c>
      <c r="E12" s="25">
        <v>30</v>
      </c>
      <c r="F12" s="23">
        <v>30</v>
      </c>
      <c r="G12" s="23">
        <v>30</v>
      </c>
      <c r="H12" s="23">
        <v>30</v>
      </c>
      <c r="I12" s="23">
        <v>30</v>
      </c>
      <c r="J12" s="23"/>
      <c r="K12" s="30">
        <f t="shared" si="0"/>
        <v>150</v>
      </c>
      <c r="L12" s="24">
        <v>3.7877314814814818E-3</v>
      </c>
    </row>
    <row r="13" spans="1:12" ht="14.4" x14ac:dyDescent="0.3">
      <c r="A13" s="31">
        <v>12</v>
      </c>
      <c r="B13" s="20" t="s">
        <v>210</v>
      </c>
      <c r="C13" s="20" t="s">
        <v>273</v>
      </c>
      <c r="D13" s="24">
        <v>6.339120370370371E-4</v>
      </c>
      <c r="E13" s="25">
        <v>30</v>
      </c>
      <c r="F13" s="23">
        <v>30</v>
      </c>
      <c r="G13" s="23">
        <v>30</v>
      </c>
      <c r="H13" s="23">
        <v>30</v>
      </c>
      <c r="I13" s="23">
        <v>30</v>
      </c>
      <c r="J13" s="23"/>
      <c r="K13" s="30">
        <f t="shared" si="0"/>
        <v>150</v>
      </c>
      <c r="L13" s="24">
        <v>4.0831018518518525E-3</v>
      </c>
    </row>
    <row r="14" spans="1:12" ht="14.4" x14ac:dyDescent="0.3">
      <c r="A14" s="31">
        <v>13</v>
      </c>
      <c r="B14" s="20" t="s">
        <v>124</v>
      </c>
      <c r="C14" s="20" t="s">
        <v>437</v>
      </c>
      <c r="D14" s="24">
        <v>3.7187500000000003E-4</v>
      </c>
      <c r="E14" s="25">
        <v>30</v>
      </c>
      <c r="F14" s="23">
        <v>30</v>
      </c>
      <c r="G14" s="23">
        <v>30</v>
      </c>
      <c r="H14" s="23">
        <v>30</v>
      </c>
      <c r="I14" s="23">
        <v>0</v>
      </c>
      <c r="J14" s="23"/>
      <c r="K14" s="30">
        <f t="shared" si="0"/>
        <v>120</v>
      </c>
      <c r="L14" s="24">
        <v>4.1666666666666666E-3</v>
      </c>
    </row>
    <row r="15" spans="1:12" ht="14.4" x14ac:dyDescent="0.3">
      <c r="A15" s="31">
        <v>14</v>
      </c>
      <c r="B15" s="20" t="s">
        <v>217</v>
      </c>
      <c r="C15" s="20" t="s">
        <v>391</v>
      </c>
      <c r="D15" s="24">
        <v>3.9826388888888881E-4</v>
      </c>
      <c r="E15" s="25">
        <v>30</v>
      </c>
      <c r="F15" s="23">
        <v>30</v>
      </c>
      <c r="G15" s="23">
        <v>30</v>
      </c>
      <c r="H15" s="23">
        <v>30</v>
      </c>
      <c r="I15" s="23">
        <v>0</v>
      </c>
      <c r="J15" s="23"/>
      <c r="K15" s="30">
        <f t="shared" si="0"/>
        <v>120</v>
      </c>
      <c r="L15" s="24">
        <v>4.1666666666666666E-3</v>
      </c>
    </row>
    <row r="16" spans="1:12" ht="14.4" x14ac:dyDescent="0.3">
      <c r="A16" s="31">
        <v>15</v>
      </c>
      <c r="B16" s="20" t="s">
        <v>211</v>
      </c>
      <c r="C16" s="20" t="s">
        <v>428</v>
      </c>
      <c r="D16" s="24">
        <v>1.2052083333333333E-3</v>
      </c>
      <c r="E16" s="25">
        <v>30</v>
      </c>
      <c r="F16" s="23">
        <v>30</v>
      </c>
      <c r="G16" s="23">
        <v>30</v>
      </c>
      <c r="H16" s="23">
        <v>30</v>
      </c>
      <c r="I16" s="23">
        <v>0</v>
      </c>
      <c r="J16" s="23"/>
      <c r="K16" s="30">
        <f t="shared" si="0"/>
        <v>120</v>
      </c>
      <c r="L16" s="24">
        <v>4.1666666666666666E-3</v>
      </c>
    </row>
    <row r="17" spans="1:12" ht="14.4" x14ac:dyDescent="0.3">
      <c r="A17" s="31">
        <v>16</v>
      </c>
      <c r="B17" s="20" t="s">
        <v>42</v>
      </c>
      <c r="C17" s="20" t="s">
        <v>112</v>
      </c>
      <c r="D17" s="24">
        <v>6.5312500000000006E-4</v>
      </c>
      <c r="E17" s="25">
        <v>30</v>
      </c>
      <c r="F17" s="23">
        <v>30</v>
      </c>
      <c r="G17" s="23">
        <v>30</v>
      </c>
      <c r="H17" s="23">
        <v>0</v>
      </c>
      <c r="I17" s="23">
        <v>0</v>
      </c>
      <c r="J17" s="23"/>
      <c r="K17" s="30">
        <f t="shared" si="0"/>
        <v>90</v>
      </c>
      <c r="L17" s="24">
        <v>4.1666666666666666E-3</v>
      </c>
    </row>
    <row r="18" spans="1:12" ht="14.4" x14ac:dyDescent="0.3">
      <c r="A18" s="31">
        <v>17</v>
      </c>
      <c r="B18" s="20" t="s">
        <v>217</v>
      </c>
      <c r="C18" s="20" t="s">
        <v>438</v>
      </c>
      <c r="D18" s="24">
        <v>8.1122685185185171E-4</v>
      </c>
      <c r="E18" s="25">
        <v>30</v>
      </c>
      <c r="F18" s="23">
        <v>30</v>
      </c>
      <c r="G18" s="23">
        <v>30</v>
      </c>
      <c r="H18" s="23">
        <v>0</v>
      </c>
      <c r="I18" s="23">
        <v>0</v>
      </c>
      <c r="J18" s="23"/>
      <c r="K18" s="30">
        <f t="shared" si="0"/>
        <v>90</v>
      </c>
      <c r="L18" s="24">
        <v>4.1666666666666666E-3</v>
      </c>
    </row>
    <row r="19" spans="1:12" ht="14.4" x14ac:dyDescent="0.3">
      <c r="A19" s="31">
        <v>18</v>
      </c>
      <c r="B19" s="20" t="s">
        <v>427</v>
      </c>
      <c r="C19" s="20" t="s">
        <v>388</v>
      </c>
      <c r="D19" s="24">
        <v>8.4421296296296295E-4</v>
      </c>
      <c r="E19" s="25">
        <v>30</v>
      </c>
      <c r="F19" s="23">
        <v>30</v>
      </c>
      <c r="G19" s="23">
        <v>30</v>
      </c>
      <c r="H19" s="23">
        <v>0</v>
      </c>
      <c r="I19" s="23">
        <v>0</v>
      </c>
      <c r="J19" s="23"/>
      <c r="K19" s="30">
        <f t="shared" si="0"/>
        <v>90</v>
      </c>
      <c r="L19" s="24">
        <v>4.1666666666666666E-3</v>
      </c>
    </row>
    <row r="20" spans="1:12" ht="14.4" x14ac:dyDescent="0.3">
      <c r="A20" s="31">
        <v>19</v>
      </c>
      <c r="B20" s="20" t="s">
        <v>393</v>
      </c>
      <c r="C20" s="20" t="s">
        <v>329</v>
      </c>
      <c r="D20" s="24">
        <v>1.9910879629629632E-3</v>
      </c>
      <c r="E20" s="25">
        <v>30</v>
      </c>
      <c r="F20" s="23">
        <v>30</v>
      </c>
      <c r="G20" s="23">
        <v>30</v>
      </c>
      <c r="H20" s="23">
        <v>0</v>
      </c>
      <c r="I20" s="23">
        <v>0</v>
      </c>
      <c r="J20" s="23"/>
      <c r="K20" s="30">
        <f t="shared" si="0"/>
        <v>90</v>
      </c>
      <c r="L20" s="24">
        <v>4.1666666666666666E-3</v>
      </c>
    </row>
    <row r="21" spans="1:12" ht="14.4" x14ac:dyDescent="0.3">
      <c r="A21" s="31">
        <v>20</v>
      </c>
      <c r="B21" s="20" t="s">
        <v>210</v>
      </c>
      <c r="C21" s="20" t="s">
        <v>379</v>
      </c>
      <c r="D21" s="24">
        <v>2.2217592592592593E-3</v>
      </c>
      <c r="E21" s="25">
        <v>30</v>
      </c>
      <c r="F21" s="23">
        <v>30</v>
      </c>
      <c r="G21" s="23">
        <v>30</v>
      </c>
      <c r="H21" s="23">
        <v>0</v>
      </c>
      <c r="I21" s="23">
        <v>0</v>
      </c>
      <c r="J21" s="23"/>
      <c r="K21" s="30">
        <f t="shared" si="0"/>
        <v>90</v>
      </c>
      <c r="L21" s="24">
        <v>4.1666666666666666E-3</v>
      </c>
    </row>
    <row r="22" spans="1:12" ht="14.4" x14ac:dyDescent="0.3">
      <c r="A22" s="31">
        <v>21</v>
      </c>
      <c r="B22" s="20" t="s">
        <v>239</v>
      </c>
      <c r="C22" s="20" t="s">
        <v>384</v>
      </c>
      <c r="D22" s="24">
        <v>6.4594907407407407E-4</v>
      </c>
      <c r="E22" s="25">
        <v>30</v>
      </c>
      <c r="F22" s="23">
        <v>30</v>
      </c>
      <c r="G22" s="23">
        <v>0</v>
      </c>
      <c r="H22" s="23">
        <v>0</v>
      </c>
      <c r="I22" s="23">
        <v>0</v>
      </c>
      <c r="J22" s="23"/>
      <c r="K22" s="30">
        <f t="shared" si="0"/>
        <v>60</v>
      </c>
      <c r="L22" s="24">
        <v>3.8651620370370372E-3</v>
      </c>
    </row>
    <row r="23" spans="1:12" ht="14.4" x14ac:dyDescent="0.3">
      <c r="A23" s="31">
        <v>22</v>
      </c>
      <c r="B23" s="20" t="s">
        <v>206</v>
      </c>
      <c r="C23" s="20" t="s">
        <v>292</v>
      </c>
      <c r="D23" s="24">
        <v>1.3582175925925925E-3</v>
      </c>
      <c r="E23" s="25">
        <v>30</v>
      </c>
      <c r="F23" s="23">
        <v>30</v>
      </c>
      <c r="G23" s="23">
        <v>0</v>
      </c>
      <c r="H23" s="23">
        <v>0</v>
      </c>
      <c r="I23" s="23">
        <v>0</v>
      </c>
      <c r="J23" s="23"/>
      <c r="K23" s="30">
        <f t="shared" si="0"/>
        <v>60</v>
      </c>
      <c r="L23" s="24">
        <v>4.1666666666666666E-3</v>
      </c>
    </row>
    <row r="24" spans="1:12" ht="14.4" x14ac:dyDescent="0.3">
      <c r="A24" s="31">
        <v>23</v>
      </c>
      <c r="B24" s="20" t="s">
        <v>419</v>
      </c>
      <c r="C24" s="20" t="s">
        <v>165</v>
      </c>
      <c r="D24" s="24">
        <v>1.5567129629629629E-3</v>
      </c>
      <c r="E24" s="25">
        <v>30</v>
      </c>
      <c r="F24" s="23">
        <v>0</v>
      </c>
      <c r="G24" s="23">
        <v>0</v>
      </c>
      <c r="H24" s="23">
        <v>0</v>
      </c>
      <c r="I24" s="23">
        <v>0</v>
      </c>
      <c r="J24" s="23"/>
      <c r="K24" s="30">
        <f t="shared" si="0"/>
        <v>30</v>
      </c>
      <c r="L24" s="24">
        <v>4.1666666666666666E-3</v>
      </c>
    </row>
    <row r="25" spans="1:12" ht="14.4" x14ac:dyDescent="0.3">
      <c r="A25" s="31">
        <v>24</v>
      </c>
      <c r="B25" s="20" t="s">
        <v>198</v>
      </c>
      <c r="C25" s="20" t="s">
        <v>439</v>
      </c>
      <c r="D25" s="24">
        <v>2.0172453703703702E-3</v>
      </c>
      <c r="E25" s="25">
        <v>30</v>
      </c>
      <c r="F25" s="23">
        <v>0</v>
      </c>
      <c r="G25" s="23">
        <v>0</v>
      </c>
      <c r="H25" s="23">
        <v>0</v>
      </c>
      <c r="I25" s="23">
        <v>0</v>
      </c>
      <c r="J25" s="23"/>
      <c r="K25" s="30">
        <f t="shared" si="0"/>
        <v>30</v>
      </c>
      <c r="L25" s="24">
        <v>4.1666666666666666E-3</v>
      </c>
    </row>
    <row r="26" spans="1:12" ht="14.4" x14ac:dyDescent="0.3">
      <c r="A26" s="31">
        <v>25</v>
      </c>
      <c r="B26" s="20" t="s">
        <v>217</v>
      </c>
      <c r="C26" s="20" t="s">
        <v>392</v>
      </c>
      <c r="D26" s="24">
        <v>2.1291666666666668E-3</v>
      </c>
      <c r="E26" s="25">
        <v>30</v>
      </c>
      <c r="F26" s="23">
        <v>0</v>
      </c>
      <c r="G26" s="23">
        <v>0</v>
      </c>
      <c r="H26" s="23">
        <v>0</v>
      </c>
      <c r="I26" s="23">
        <v>0</v>
      </c>
      <c r="J26" s="23"/>
      <c r="K26" s="30">
        <f t="shared" si="0"/>
        <v>30</v>
      </c>
      <c r="L26" s="24">
        <v>4.1666666666666666E-3</v>
      </c>
    </row>
    <row r="27" spans="1:12" ht="14.4" x14ac:dyDescent="0.3">
      <c r="A27" s="31">
        <v>26</v>
      </c>
      <c r="B27" s="20" t="s">
        <v>424</v>
      </c>
      <c r="C27" s="20" t="s">
        <v>230</v>
      </c>
      <c r="D27" s="24">
        <v>2.1302083333333333E-3</v>
      </c>
      <c r="E27" s="25">
        <v>30</v>
      </c>
      <c r="F27" s="23">
        <v>0</v>
      </c>
      <c r="G27" s="23">
        <v>0</v>
      </c>
      <c r="H27" s="23">
        <v>0</v>
      </c>
      <c r="I27" s="23">
        <v>0</v>
      </c>
      <c r="J27" s="23"/>
      <c r="K27" s="30">
        <f t="shared" si="0"/>
        <v>30</v>
      </c>
      <c r="L27" s="24">
        <v>4.1666666666666666E-3</v>
      </c>
    </row>
    <row r="28" spans="1:12" ht="14.4" x14ac:dyDescent="0.3">
      <c r="A28" s="31">
        <v>27</v>
      </c>
      <c r="B28" s="20" t="s">
        <v>197</v>
      </c>
      <c r="C28" s="20" t="s">
        <v>243</v>
      </c>
      <c r="D28" s="24">
        <v>4.1666666666666666E-3</v>
      </c>
      <c r="E28" s="25">
        <v>0</v>
      </c>
      <c r="F28" s="23">
        <v>0</v>
      </c>
      <c r="G28" s="23">
        <v>0</v>
      </c>
      <c r="H28" s="23">
        <v>0</v>
      </c>
      <c r="I28" s="23">
        <v>0</v>
      </c>
      <c r="J28" s="23"/>
      <c r="K28" s="30">
        <f t="shared" si="0"/>
        <v>0</v>
      </c>
      <c r="L28" s="24">
        <v>4.1666666666666666E-3</v>
      </c>
    </row>
    <row r="29" spans="1:12" ht="14.4" x14ac:dyDescent="0.3">
      <c r="A29" s="31">
        <v>28</v>
      </c>
      <c r="B29" s="20" t="s">
        <v>215</v>
      </c>
      <c r="C29" s="20" t="s">
        <v>426</v>
      </c>
      <c r="D29" s="24">
        <v>4.1666666666666666E-3</v>
      </c>
      <c r="E29" s="25">
        <v>0</v>
      </c>
      <c r="F29" s="23">
        <v>0</v>
      </c>
      <c r="G29" s="23">
        <v>0</v>
      </c>
      <c r="H29" s="23">
        <v>0</v>
      </c>
      <c r="I29" s="23">
        <v>0</v>
      </c>
      <c r="J29" s="23"/>
      <c r="K29" s="30">
        <f t="shared" si="0"/>
        <v>0</v>
      </c>
      <c r="L29" s="24">
        <v>4.1666666666666666E-3</v>
      </c>
    </row>
    <row r="30" spans="1:12" ht="14.4" x14ac:dyDescent="0.3">
      <c r="A30" s="56">
        <v>29</v>
      </c>
      <c r="B30" s="20"/>
      <c r="C30" s="20"/>
      <c r="D30" s="24"/>
      <c r="E30" s="25"/>
      <c r="F30" s="23"/>
      <c r="G30" s="23"/>
      <c r="H30" s="23"/>
      <c r="I30" s="23"/>
      <c r="J30" s="23"/>
      <c r="K30" s="30">
        <f t="shared" ref="K30:K31" si="1">SUM(E30:J30)</f>
        <v>0</v>
      </c>
      <c r="L30" s="158"/>
    </row>
    <row r="31" spans="1:12" ht="14.4" x14ac:dyDescent="0.3">
      <c r="A31" s="56">
        <v>30</v>
      </c>
      <c r="B31" s="20"/>
      <c r="C31" s="20"/>
      <c r="D31" s="24"/>
      <c r="E31" s="25"/>
      <c r="F31" s="23"/>
      <c r="G31" s="23"/>
      <c r="H31" s="23"/>
      <c r="I31" s="23"/>
      <c r="J31" s="23"/>
      <c r="K31" s="30">
        <f t="shared" si="1"/>
        <v>0</v>
      </c>
      <c r="L31" s="158"/>
    </row>
  </sheetData>
  <sortState xmlns:xlrd2="http://schemas.microsoft.com/office/spreadsheetml/2017/richdata2" ref="B2:L29">
    <sortCondition descending="1" ref="K2:K29"/>
    <sortCondition ref="L2:L29"/>
    <sortCondition ref="D2:D29"/>
  </sortState>
  <printOptions gridLines="1"/>
  <pageMargins left="0.7" right="0.7" top="0.75" bottom="0.75" header="0.3" footer="0.3"/>
  <pageSetup scale="91" orientation="landscape" horizontalDpi="4294967293" r:id="rId1"/>
  <headerFooter>
    <oddHeader>&amp;CRanch Day 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L31"/>
  <sheetViews>
    <sheetView showWhiteSpace="0" view="pageLayout" zoomScaleNormal="100" workbookViewId="0">
      <selection activeCell="M27" sqref="M27"/>
    </sheetView>
  </sheetViews>
  <sheetFormatPr defaultRowHeight="13.8" x14ac:dyDescent="0.25"/>
  <cols>
    <col min="1" max="1" width="3.19921875" customWidth="1"/>
    <col min="2" max="2" width="23.5" customWidth="1"/>
    <col min="3" max="3" width="12" customWidth="1"/>
    <col min="4" max="4" width="9" style="107"/>
    <col min="5" max="5" width="9"/>
    <col min="6" max="6" width="9.69921875" customWidth="1"/>
    <col min="7" max="7" width="10.19921875" customWidth="1"/>
    <col min="8" max="8" width="10.3984375" customWidth="1"/>
    <col min="9" max="11" width="9.5" customWidth="1"/>
    <col min="12" max="12" width="10.5" style="114" customWidth="1"/>
  </cols>
  <sheetData>
    <row r="1" spans="1:12" ht="14.4" x14ac:dyDescent="0.3">
      <c r="A1" s="32"/>
      <c r="B1" s="33" t="s">
        <v>0</v>
      </c>
      <c r="C1" s="37" t="s">
        <v>1</v>
      </c>
      <c r="D1" s="113" t="s">
        <v>2</v>
      </c>
      <c r="E1" s="148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147" t="s">
        <v>155</v>
      </c>
      <c r="K1" s="142" t="s">
        <v>8</v>
      </c>
      <c r="L1" s="113" t="s">
        <v>9</v>
      </c>
    </row>
    <row r="2" spans="1:12" ht="14.4" x14ac:dyDescent="0.3">
      <c r="A2" s="32">
        <v>1</v>
      </c>
      <c r="B2" s="20"/>
      <c r="C2" s="20"/>
      <c r="D2" s="106"/>
      <c r="E2" s="149"/>
      <c r="F2" s="23"/>
      <c r="G2" s="23"/>
      <c r="H2" s="20"/>
      <c r="I2" s="20"/>
      <c r="J2" s="20"/>
      <c r="K2" s="30">
        <f>SUM(E2:J2)</f>
        <v>0</v>
      </c>
      <c r="L2" s="111"/>
    </row>
    <row r="3" spans="1:12" ht="14.4" x14ac:dyDescent="0.3">
      <c r="A3" s="32">
        <v>2</v>
      </c>
      <c r="B3" s="20"/>
      <c r="C3" s="20"/>
      <c r="D3" s="106"/>
      <c r="E3" s="149"/>
      <c r="F3" s="23"/>
      <c r="G3" s="23"/>
      <c r="H3" s="20"/>
      <c r="I3" s="20"/>
      <c r="J3" s="20"/>
      <c r="K3" s="30">
        <f t="shared" ref="K3:K31" si="0">SUM(E3:J3)</f>
        <v>0</v>
      </c>
      <c r="L3" s="111"/>
    </row>
    <row r="4" spans="1:12" ht="14.4" x14ac:dyDescent="0.3">
      <c r="A4" s="32">
        <v>3</v>
      </c>
      <c r="B4" s="20"/>
      <c r="C4" s="20"/>
      <c r="D4" s="106"/>
      <c r="E4" s="149"/>
      <c r="F4" s="23"/>
      <c r="G4" s="23"/>
      <c r="H4" s="20"/>
      <c r="I4" s="20"/>
      <c r="J4" s="20"/>
      <c r="K4" s="30">
        <f t="shared" si="0"/>
        <v>0</v>
      </c>
      <c r="L4" s="111"/>
    </row>
    <row r="5" spans="1:12" ht="14.4" x14ac:dyDescent="0.3">
      <c r="A5" s="32">
        <v>4</v>
      </c>
      <c r="B5" s="20"/>
      <c r="C5" s="20"/>
      <c r="D5" s="106"/>
      <c r="E5" s="149"/>
      <c r="F5" s="23"/>
      <c r="G5" s="23"/>
      <c r="H5" s="20"/>
      <c r="I5" s="20"/>
      <c r="J5" s="20"/>
      <c r="K5" s="30">
        <f t="shared" si="0"/>
        <v>0</v>
      </c>
      <c r="L5" s="111"/>
    </row>
    <row r="6" spans="1:12" ht="14.4" x14ac:dyDescent="0.3">
      <c r="A6" s="32">
        <v>5</v>
      </c>
      <c r="B6" s="20"/>
      <c r="C6" s="20"/>
      <c r="D6" s="106"/>
      <c r="E6" s="149"/>
      <c r="F6" s="23"/>
      <c r="G6" s="23"/>
      <c r="H6" s="20"/>
      <c r="I6" s="20"/>
      <c r="J6" s="20"/>
      <c r="K6" s="30">
        <f t="shared" si="0"/>
        <v>0</v>
      </c>
      <c r="L6" s="111"/>
    </row>
    <row r="7" spans="1:12" ht="14.4" x14ac:dyDescent="0.3">
      <c r="A7" s="32">
        <v>6</v>
      </c>
      <c r="B7" s="20"/>
      <c r="C7" s="20"/>
      <c r="D7" s="106"/>
      <c r="E7" s="149"/>
      <c r="F7" s="23"/>
      <c r="G7" s="23"/>
      <c r="H7" s="20"/>
      <c r="I7" s="20"/>
      <c r="J7" s="20"/>
      <c r="K7" s="30">
        <f t="shared" si="0"/>
        <v>0</v>
      </c>
      <c r="L7" s="111"/>
    </row>
    <row r="8" spans="1:12" ht="14.4" x14ac:dyDescent="0.3">
      <c r="A8" s="32">
        <v>7</v>
      </c>
      <c r="B8" s="20"/>
      <c r="C8" s="20"/>
      <c r="D8" s="106"/>
      <c r="E8" s="149"/>
      <c r="F8" s="23"/>
      <c r="G8" s="23"/>
      <c r="H8" s="20"/>
      <c r="I8" s="20"/>
      <c r="J8" s="20"/>
      <c r="K8" s="30">
        <f t="shared" si="0"/>
        <v>0</v>
      </c>
      <c r="L8" s="111"/>
    </row>
    <row r="9" spans="1:12" ht="14.4" x14ac:dyDescent="0.3">
      <c r="A9" s="32">
        <v>8</v>
      </c>
      <c r="B9" s="20"/>
      <c r="C9" s="20"/>
      <c r="D9" s="106"/>
      <c r="E9" s="149"/>
      <c r="F9" s="23"/>
      <c r="G9" s="23"/>
      <c r="H9" s="20"/>
      <c r="I9" s="20"/>
      <c r="J9" s="20"/>
      <c r="K9" s="30">
        <f t="shared" si="0"/>
        <v>0</v>
      </c>
      <c r="L9" s="111"/>
    </row>
    <row r="10" spans="1:12" ht="14.4" x14ac:dyDescent="0.3">
      <c r="A10" s="32">
        <v>9</v>
      </c>
      <c r="B10" s="20"/>
      <c r="C10" s="20"/>
      <c r="D10" s="106"/>
      <c r="E10" s="149"/>
      <c r="F10" s="23"/>
      <c r="G10" s="23"/>
      <c r="H10" s="20"/>
      <c r="I10" s="20"/>
      <c r="J10" s="20"/>
      <c r="K10" s="30">
        <f t="shared" si="0"/>
        <v>0</v>
      </c>
      <c r="L10" s="111"/>
    </row>
    <row r="11" spans="1:12" ht="14.4" x14ac:dyDescent="0.3">
      <c r="A11" s="32">
        <v>10</v>
      </c>
      <c r="B11" s="20"/>
      <c r="C11" s="20"/>
      <c r="D11" s="106"/>
      <c r="E11" s="149"/>
      <c r="F11" s="23"/>
      <c r="G11" s="23"/>
      <c r="H11" s="20"/>
      <c r="I11" s="20"/>
      <c r="J11" s="20"/>
      <c r="K11" s="30">
        <f t="shared" si="0"/>
        <v>0</v>
      </c>
      <c r="L11" s="111"/>
    </row>
    <row r="12" spans="1:12" ht="14.4" x14ac:dyDescent="0.3">
      <c r="A12" s="32">
        <v>11</v>
      </c>
      <c r="B12" s="20"/>
      <c r="C12" s="20"/>
      <c r="D12" s="106"/>
      <c r="E12" s="149"/>
      <c r="F12" s="23"/>
      <c r="G12" s="23"/>
      <c r="H12" s="20"/>
      <c r="I12" s="20"/>
      <c r="J12" s="20"/>
      <c r="K12" s="30">
        <f t="shared" si="0"/>
        <v>0</v>
      </c>
      <c r="L12" s="111"/>
    </row>
    <row r="13" spans="1:12" ht="14.4" x14ac:dyDescent="0.3">
      <c r="A13" s="32">
        <v>12</v>
      </c>
      <c r="B13" s="20"/>
      <c r="C13" s="20"/>
      <c r="D13" s="106"/>
      <c r="E13" s="149"/>
      <c r="F13" s="23"/>
      <c r="G13" s="23"/>
      <c r="H13" s="20"/>
      <c r="I13" s="20"/>
      <c r="J13" s="20"/>
      <c r="K13" s="30">
        <f t="shared" si="0"/>
        <v>0</v>
      </c>
      <c r="L13" s="111"/>
    </row>
    <row r="14" spans="1:12" ht="14.4" x14ac:dyDescent="0.3">
      <c r="A14" s="32">
        <v>13</v>
      </c>
      <c r="B14" s="20"/>
      <c r="C14" s="20"/>
      <c r="D14" s="106"/>
      <c r="E14" s="149"/>
      <c r="F14" s="23"/>
      <c r="G14" s="23"/>
      <c r="H14" s="20"/>
      <c r="I14" s="20"/>
      <c r="J14" s="20"/>
      <c r="K14" s="30">
        <f t="shared" si="0"/>
        <v>0</v>
      </c>
      <c r="L14" s="111"/>
    </row>
    <row r="15" spans="1:12" ht="14.4" x14ac:dyDescent="0.3">
      <c r="A15" s="32">
        <v>14</v>
      </c>
      <c r="B15" s="20"/>
      <c r="C15" s="20"/>
      <c r="D15" s="106"/>
      <c r="E15" s="149"/>
      <c r="F15" s="23"/>
      <c r="G15" s="23"/>
      <c r="H15" s="20"/>
      <c r="I15" s="20"/>
      <c r="J15" s="20"/>
      <c r="K15" s="30">
        <f t="shared" si="0"/>
        <v>0</v>
      </c>
      <c r="L15" s="111"/>
    </row>
    <row r="16" spans="1:12" ht="14.4" x14ac:dyDescent="0.3">
      <c r="A16" s="32">
        <v>15</v>
      </c>
      <c r="B16" s="20"/>
      <c r="C16" s="20"/>
      <c r="D16" s="106"/>
      <c r="E16" s="149"/>
      <c r="F16" s="23"/>
      <c r="G16" s="23"/>
      <c r="H16" s="20"/>
      <c r="I16" s="20"/>
      <c r="J16" s="20"/>
      <c r="K16" s="30">
        <f t="shared" si="0"/>
        <v>0</v>
      </c>
      <c r="L16" s="111"/>
    </row>
    <row r="17" spans="1:12" ht="14.4" x14ac:dyDescent="0.3">
      <c r="A17" s="32">
        <v>16</v>
      </c>
      <c r="B17" s="20"/>
      <c r="C17" s="20"/>
      <c r="D17" s="106"/>
      <c r="E17" s="149"/>
      <c r="F17" s="23"/>
      <c r="G17" s="23"/>
      <c r="H17" s="20"/>
      <c r="I17" s="20"/>
      <c r="J17" s="20"/>
      <c r="K17" s="30">
        <f t="shared" si="0"/>
        <v>0</v>
      </c>
      <c r="L17" s="111"/>
    </row>
    <row r="18" spans="1:12" ht="14.4" x14ac:dyDescent="0.3">
      <c r="A18" s="32">
        <v>17</v>
      </c>
      <c r="B18" s="20"/>
      <c r="C18" s="20"/>
      <c r="D18" s="106"/>
      <c r="E18" s="149"/>
      <c r="F18" s="23"/>
      <c r="G18" s="23"/>
      <c r="H18" s="20"/>
      <c r="I18" s="20"/>
      <c r="J18" s="20"/>
      <c r="K18" s="30">
        <f t="shared" si="0"/>
        <v>0</v>
      </c>
      <c r="L18" s="111"/>
    </row>
    <row r="19" spans="1:12" ht="14.4" x14ac:dyDescent="0.3">
      <c r="A19" s="32">
        <v>18</v>
      </c>
      <c r="B19" s="20"/>
      <c r="C19" s="20"/>
      <c r="D19" s="106"/>
      <c r="E19" s="149"/>
      <c r="F19" s="23"/>
      <c r="G19" s="23"/>
      <c r="H19" s="20"/>
      <c r="I19" s="20"/>
      <c r="J19" s="20"/>
      <c r="K19" s="30">
        <f t="shared" si="0"/>
        <v>0</v>
      </c>
      <c r="L19" s="111"/>
    </row>
    <row r="20" spans="1:12" ht="14.4" x14ac:dyDescent="0.3">
      <c r="A20" s="32">
        <v>19</v>
      </c>
      <c r="B20" s="20"/>
      <c r="C20" s="20"/>
      <c r="D20" s="106"/>
      <c r="E20" s="149"/>
      <c r="F20" s="20"/>
      <c r="G20" s="20"/>
      <c r="H20" s="20"/>
      <c r="I20" s="20"/>
      <c r="J20" s="20"/>
      <c r="K20" s="30">
        <f t="shared" si="0"/>
        <v>0</v>
      </c>
      <c r="L20" s="106"/>
    </row>
    <row r="21" spans="1:12" ht="14.4" x14ac:dyDescent="0.3">
      <c r="A21" s="32">
        <v>20</v>
      </c>
      <c r="B21" s="20"/>
      <c r="C21" s="20"/>
      <c r="D21" s="106"/>
      <c r="E21" s="149"/>
      <c r="F21" s="20"/>
      <c r="G21" s="20"/>
      <c r="H21" s="20"/>
      <c r="I21" s="20"/>
      <c r="J21" s="20"/>
      <c r="K21" s="30">
        <f t="shared" si="0"/>
        <v>0</v>
      </c>
      <c r="L21" s="106"/>
    </row>
    <row r="22" spans="1:12" ht="14.4" x14ac:dyDescent="0.3">
      <c r="A22" s="32">
        <v>21</v>
      </c>
      <c r="B22" s="20"/>
      <c r="C22" s="20"/>
      <c r="D22" s="106"/>
      <c r="E22" s="149"/>
      <c r="F22" s="20"/>
      <c r="G22" s="20"/>
      <c r="H22" s="20"/>
      <c r="I22" s="20"/>
      <c r="J22" s="20"/>
      <c r="K22" s="30">
        <f t="shared" si="0"/>
        <v>0</v>
      </c>
      <c r="L22" s="106"/>
    </row>
    <row r="23" spans="1:12" ht="14.4" x14ac:dyDescent="0.3">
      <c r="A23" s="32">
        <v>22</v>
      </c>
      <c r="B23" s="20"/>
      <c r="C23" s="20"/>
      <c r="D23" s="106"/>
      <c r="E23" s="149"/>
      <c r="F23" s="20"/>
      <c r="G23" s="20"/>
      <c r="H23" s="20"/>
      <c r="I23" s="20"/>
      <c r="J23" s="20"/>
      <c r="K23" s="30">
        <f t="shared" si="0"/>
        <v>0</v>
      </c>
      <c r="L23" s="106"/>
    </row>
    <row r="24" spans="1:12" ht="14.4" x14ac:dyDescent="0.3">
      <c r="A24" s="32">
        <v>23</v>
      </c>
      <c r="B24" s="20"/>
      <c r="C24" s="20"/>
      <c r="D24" s="106"/>
      <c r="E24" s="149"/>
      <c r="F24" s="20"/>
      <c r="G24" s="20"/>
      <c r="H24" s="20"/>
      <c r="I24" s="20"/>
      <c r="J24" s="20"/>
      <c r="K24" s="30">
        <f t="shared" si="0"/>
        <v>0</v>
      </c>
      <c r="L24" s="106"/>
    </row>
    <row r="25" spans="1:12" ht="14.4" x14ac:dyDescent="0.3">
      <c r="A25" s="32">
        <v>24</v>
      </c>
      <c r="B25" s="20"/>
      <c r="C25" s="20"/>
      <c r="D25" s="106"/>
      <c r="E25" s="149"/>
      <c r="F25" s="20"/>
      <c r="G25" s="20"/>
      <c r="H25" s="20"/>
      <c r="I25" s="20"/>
      <c r="J25" s="20"/>
      <c r="K25" s="30">
        <f t="shared" si="0"/>
        <v>0</v>
      </c>
      <c r="L25" s="106"/>
    </row>
    <row r="26" spans="1:12" ht="14.4" x14ac:dyDescent="0.3">
      <c r="A26" s="32">
        <v>25</v>
      </c>
      <c r="B26" s="20"/>
      <c r="C26" s="20"/>
      <c r="D26" s="106"/>
      <c r="E26" s="149"/>
      <c r="F26" s="20"/>
      <c r="G26" s="20"/>
      <c r="H26" s="20"/>
      <c r="I26" s="20"/>
      <c r="J26" s="20"/>
      <c r="K26" s="30">
        <f t="shared" si="0"/>
        <v>0</v>
      </c>
      <c r="L26" s="121"/>
    </row>
    <row r="27" spans="1:12" ht="14.4" x14ac:dyDescent="0.3">
      <c r="A27" s="56">
        <v>26</v>
      </c>
      <c r="B27" s="20"/>
      <c r="C27" s="20"/>
      <c r="D27" s="106"/>
      <c r="E27" s="149"/>
      <c r="F27" s="20"/>
      <c r="G27" s="20"/>
      <c r="H27" s="20"/>
      <c r="I27" s="20"/>
      <c r="J27" s="20"/>
      <c r="K27" s="30">
        <f t="shared" si="0"/>
        <v>0</v>
      </c>
      <c r="L27" s="121"/>
    </row>
    <row r="28" spans="1:12" ht="14.4" x14ac:dyDescent="0.3">
      <c r="A28" s="56">
        <v>27</v>
      </c>
      <c r="B28" s="20"/>
      <c r="C28" s="20"/>
      <c r="D28" s="106"/>
      <c r="E28" s="149"/>
      <c r="F28" s="20"/>
      <c r="G28" s="20"/>
      <c r="H28" s="20"/>
      <c r="I28" s="20"/>
      <c r="J28" s="20"/>
      <c r="K28" s="30">
        <f t="shared" si="0"/>
        <v>0</v>
      </c>
      <c r="L28" s="121"/>
    </row>
    <row r="29" spans="1:12" ht="14.4" x14ac:dyDescent="0.3">
      <c r="A29" s="56">
        <v>28</v>
      </c>
      <c r="B29" s="20"/>
      <c r="C29" s="20"/>
      <c r="D29" s="106"/>
      <c r="E29" s="149"/>
      <c r="F29" s="20"/>
      <c r="G29" s="20"/>
      <c r="H29" s="20"/>
      <c r="I29" s="20"/>
      <c r="J29" s="20"/>
      <c r="K29" s="30">
        <f t="shared" si="0"/>
        <v>0</v>
      </c>
      <c r="L29" s="121"/>
    </row>
    <row r="30" spans="1:12" ht="14.4" x14ac:dyDescent="0.3">
      <c r="A30" s="56">
        <v>29</v>
      </c>
      <c r="B30" s="20"/>
      <c r="C30" s="20"/>
      <c r="D30" s="106"/>
      <c r="E30" s="149"/>
      <c r="F30" s="20"/>
      <c r="G30" s="20"/>
      <c r="H30" s="20"/>
      <c r="I30" s="20"/>
      <c r="J30" s="20"/>
      <c r="K30" s="30">
        <f t="shared" si="0"/>
        <v>0</v>
      </c>
      <c r="L30" s="121"/>
    </row>
    <row r="31" spans="1:12" ht="14.4" x14ac:dyDescent="0.3">
      <c r="A31" s="56">
        <v>30</v>
      </c>
      <c r="B31" s="20"/>
      <c r="C31" s="20"/>
      <c r="D31" s="106"/>
      <c r="E31" s="149"/>
      <c r="F31" s="20"/>
      <c r="G31" s="20"/>
      <c r="H31" s="20"/>
      <c r="I31" s="20"/>
      <c r="J31" s="20"/>
      <c r="K31" s="30">
        <f t="shared" si="0"/>
        <v>0</v>
      </c>
      <c r="L31" s="121"/>
    </row>
  </sheetData>
  <printOptions headings="1" gridLines="1"/>
  <pageMargins left="0.7" right="0.7" top="0.75" bottom="0.75" header="0.3" footer="0.3"/>
  <pageSetup orientation="landscape" r:id="rId1"/>
  <headerFooter>
    <oddHeader>&amp;CRanch Day 3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R31"/>
  <sheetViews>
    <sheetView showWhiteSpace="0" topLeftCell="A4" zoomScale="98" zoomScaleNormal="98" zoomScaleSheetLayoutView="100" zoomScalePageLayoutView="70" workbookViewId="0">
      <selection activeCell="V22" sqref="V22"/>
    </sheetView>
  </sheetViews>
  <sheetFormatPr defaultRowHeight="13.8" x14ac:dyDescent="0.25"/>
  <cols>
    <col min="1" max="1" width="4.09765625" customWidth="1"/>
    <col min="2" max="2" width="18.5" customWidth="1"/>
    <col min="4" max="4" width="10.59765625" style="167" customWidth="1"/>
    <col min="5" max="5" width="10.5" style="167" customWidth="1"/>
    <col min="6" max="6" width="12.09765625" style="167" hidden="1" customWidth="1"/>
    <col min="7" max="7" width="11.59765625" style="224" hidden="1" customWidth="1"/>
    <col min="8" max="8" width="11.69921875" style="167" customWidth="1"/>
    <col min="9" max="9" width="11.59765625" style="43" customWidth="1"/>
    <col min="10" max="10" width="11.69921875" style="43" customWidth="1"/>
    <col min="11" max="11" width="11.59765625" style="15" hidden="1" customWidth="1"/>
    <col min="12" max="12" width="12.59765625" style="43" hidden="1" customWidth="1"/>
    <col min="13" max="13" width="9" style="43"/>
    <col min="14" max="14" width="9" style="167"/>
    <col min="15" max="15" width="11.19921875" style="224" customWidth="1"/>
    <col min="16" max="17" width="0" style="167" hidden="1" customWidth="1"/>
    <col min="18" max="18" width="9" style="167"/>
  </cols>
  <sheetData>
    <row r="1" spans="1:18" s="103" customFormat="1" ht="14.4" x14ac:dyDescent="0.3">
      <c r="A1" s="101"/>
      <c r="B1" s="102" t="s">
        <v>0</v>
      </c>
      <c r="C1" s="102" t="s">
        <v>1</v>
      </c>
      <c r="D1" s="281" t="s">
        <v>10</v>
      </c>
      <c r="E1" s="281" t="s">
        <v>11</v>
      </c>
      <c r="F1" s="281" t="s">
        <v>17</v>
      </c>
      <c r="G1" s="281" t="s">
        <v>178</v>
      </c>
      <c r="H1" s="282" t="s">
        <v>12</v>
      </c>
      <c r="I1" s="124" t="s">
        <v>13</v>
      </c>
      <c r="J1" s="125" t="s">
        <v>14</v>
      </c>
      <c r="K1" s="125" t="s">
        <v>18</v>
      </c>
      <c r="L1" s="125" t="s">
        <v>179</v>
      </c>
      <c r="M1" s="126" t="s">
        <v>19</v>
      </c>
      <c r="N1" s="281" t="s">
        <v>15</v>
      </c>
      <c r="O1" s="281" t="s">
        <v>16</v>
      </c>
      <c r="P1" s="281" t="s">
        <v>20</v>
      </c>
      <c r="Q1" s="281" t="s">
        <v>180</v>
      </c>
      <c r="R1" s="282" t="s">
        <v>9</v>
      </c>
    </row>
    <row r="2" spans="1:18" s="8" customFormat="1" ht="14.4" x14ac:dyDescent="0.3">
      <c r="A2" s="48"/>
      <c r="B2" s="135"/>
      <c r="C2" s="135"/>
      <c r="D2" s="162"/>
      <c r="E2" s="162"/>
      <c r="F2" s="162"/>
      <c r="G2" s="162"/>
      <c r="H2" s="58"/>
      <c r="I2" s="26"/>
      <c r="J2" s="30"/>
      <c r="K2" s="30"/>
      <c r="L2" s="30"/>
      <c r="M2" s="22"/>
      <c r="N2" s="162"/>
      <c r="O2" s="162"/>
      <c r="P2" s="162"/>
      <c r="Q2" s="162"/>
      <c r="R2" s="58"/>
    </row>
    <row r="3" spans="1:18" s="3" customFormat="1" ht="14.4" x14ac:dyDescent="0.3">
      <c r="A3" s="48"/>
      <c r="B3" s="135"/>
      <c r="C3" s="135"/>
      <c r="D3" s="162"/>
      <c r="E3" s="162"/>
      <c r="F3" s="162"/>
      <c r="G3" s="162"/>
      <c r="H3" s="58"/>
      <c r="I3" s="26"/>
      <c r="J3" s="30"/>
      <c r="K3" s="30"/>
      <c r="L3" s="30"/>
      <c r="M3" s="22"/>
      <c r="N3" s="162"/>
      <c r="O3" s="162"/>
      <c r="P3" s="162"/>
      <c r="Q3" s="162"/>
      <c r="R3" s="58"/>
    </row>
    <row r="4" spans="1:18" s="8" customFormat="1" ht="14.4" x14ac:dyDescent="0.3">
      <c r="A4" s="48">
        <v>1</v>
      </c>
      <c r="B4" s="135" t="str">
        <f>'RANCH 1'!B3</f>
        <v>Mike Thompson</v>
      </c>
      <c r="C4" s="135" t="str">
        <f>'RANCH 1'!C3</f>
        <v>Nap</v>
      </c>
      <c r="D4" s="162">
        <f>VLOOKUP(C4,'RANCH 1'!$C$2:$D$27,2,FALSE)</f>
        <v>1.829513888888889E-3</v>
      </c>
      <c r="E4" s="162">
        <f>VLOOKUP(C4,'RANCH 2'!$C$2:$D$31,2,FALSE)</f>
        <v>9.4062500000000005E-4</v>
      </c>
      <c r="F4" s="162" t="e">
        <f>VLOOKUP(C4,'RANCH 3'!$C$2:$D$31,2,FALSE)</f>
        <v>#N/A</v>
      </c>
      <c r="G4" s="162"/>
      <c r="H4" s="58">
        <f>SUM(D4:E4)</f>
        <v>2.7701388888888888E-3</v>
      </c>
      <c r="I4" s="26">
        <f>VLOOKUP(C4,'RANCH 1'!$C$2:$K$27,9,FALSE)</f>
        <v>140</v>
      </c>
      <c r="J4" s="30">
        <f>VLOOKUP(C4,'RANCH 2'!$C$2:$K$31,9,FALSE)</f>
        <v>150</v>
      </c>
      <c r="K4" s="30" t="e">
        <f>VLOOKUP(C4,'RANCH 3'!$C$2:$K$31,9,FALSE)</f>
        <v>#N/A</v>
      </c>
      <c r="L4" s="30"/>
      <c r="M4" s="22">
        <f>SUM(I4:J4)</f>
        <v>290</v>
      </c>
      <c r="N4" s="162">
        <f>VLOOKUP(C4,'RANCH 1'!$C$2:$L$27,10,FALSE)</f>
        <v>4.1666666666666666E-3</v>
      </c>
      <c r="O4" s="162">
        <f>VLOOKUP(C4,'RANCH 2'!$C$2:$L$31,10,FALSE)</f>
        <v>3.7877314814814818E-3</v>
      </c>
      <c r="P4" s="162" t="e">
        <f>VLOOKUP(C4,'RANCH 3'!$C$2:$L$31,10,FALSE)</f>
        <v>#N/A</v>
      </c>
      <c r="Q4" s="162"/>
      <c r="R4" s="58">
        <f>SUM(N4:O4)</f>
        <v>7.9543981481481479E-3</v>
      </c>
    </row>
    <row r="5" spans="1:18" s="3" customFormat="1" ht="14.4" x14ac:dyDescent="0.3">
      <c r="A5" s="48">
        <v>2</v>
      </c>
      <c r="B5" s="135" t="str">
        <f>'RANCH 1'!B4</f>
        <v>Lincoln Rogers</v>
      </c>
      <c r="C5" s="135" t="str">
        <f>'RANCH 1'!C4</f>
        <v>Ada</v>
      </c>
      <c r="D5" s="162">
        <f>VLOOKUP(C5,'RANCH 1'!$C$2:$D$27,2,FALSE)</f>
        <v>8.6909722222222217E-4</v>
      </c>
      <c r="E5" s="162">
        <f>VLOOKUP(C5,'RANCH 2'!$C$2:$D$31,2,FALSE)</f>
        <v>5.1504629629629632E-4</v>
      </c>
      <c r="F5" s="162" t="e">
        <f>VLOOKUP(C5,'RANCH 3'!$C$2:$D$31,2,FALSE)</f>
        <v>#N/A</v>
      </c>
      <c r="G5" s="162"/>
      <c r="H5" s="58">
        <f>SUM(D5:E5)</f>
        <v>1.3841435185185185E-3</v>
      </c>
      <c r="I5" s="26">
        <f>VLOOKUP(C5,'RANCH 1'!$C$2:$K$27,9,FALSE)</f>
        <v>120</v>
      </c>
      <c r="J5" s="30">
        <f>VLOOKUP(C5,'RANCH 2'!$C$2:$K$31,9,FALSE)</f>
        <v>150</v>
      </c>
      <c r="K5" s="30" t="e">
        <f>VLOOKUP(C5,'RANCH 3'!$C$2:$K$31,9,FALSE)</f>
        <v>#N/A</v>
      </c>
      <c r="L5" s="30"/>
      <c r="M5" s="22">
        <f>SUM(I5:J5)</f>
        <v>270</v>
      </c>
      <c r="N5" s="162">
        <f>VLOOKUP(C5,'RANCH 1'!$C$2:$L$27,10,FALSE)</f>
        <v>4.1666666666666666E-3</v>
      </c>
      <c r="O5" s="162">
        <f>VLOOKUP(C5,'RANCH 2'!$C$2:$L$31,10,FALSE)</f>
        <v>2.107175925925926E-3</v>
      </c>
      <c r="P5" s="162" t="e">
        <f>VLOOKUP(C5,'RANCH 3'!$C$2:$L$31,10,FALSE)</f>
        <v>#N/A</v>
      </c>
      <c r="Q5" s="162"/>
      <c r="R5" s="58">
        <f>SUM(N5:O5)</f>
        <v>6.273842592592593E-3</v>
      </c>
    </row>
    <row r="6" spans="1:18" s="8" customFormat="1" ht="14.4" x14ac:dyDescent="0.3">
      <c r="A6" s="48">
        <v>3</v>
      </c>
      <c r="B6" s="135" t="str">
        <f>'RANCH 1'!B6</f>
        <v>Kyle Dillard</v>
      </c>
      <c r="C6" s="135" t="str">
        <f>'RANCH 1'!C6</f>
        <v>Jaeger</v>
      </c>
      <c r="D6" s="162">
        <f>VLOOKUP(C6,'RANCH 1'!$C$2:$D$27,2,FALSE)</f>
        <v>1.5729166666666667E-3</v>
      </c>
      <c r="E6" s="162">
        <f>VLOOKUP(C6,'RANCH 2'!$C$2:$D$31,2,FALSE)</f>
        <v>3.9988425925925928E-4</v>
      </c>
      <c r="F6" s="162" t="e">
        <f>VLOOKUP(C6,'RANCH 3'!$C$2:$D$31,2,FALSE)</f>
        <v>#N/A</v>
      </c>
      <c r="G6" s="162"/>
      <c r="H6" s="58">
        <f>SUM(D6:E6)</f>
        <v>1.972800925925926E-3</v>
      </c>
      <c r="I6" s="26">
        <f>VLOOKUP(C6,'RANCH 1'!$C$2:$K$27,9,FALSE)</f>
        <v>120</v>
      </c>
      <c r="J6" s="30">
        <f>VLOOKUP(C6,'RANCH 2'!$C$2:$K$31,9,FALSE)</f>
        <v>150</v>
      </c>
      <c r="K6" s="30" t="e">
        <f>VLOOKUP(C6,'RANCH 3'!$C$2:$K$31,9,FALSE)</f>
        <v>#N/A</v>
      </c>
      <c r="L6" s="30"/>
      <c r="M6" s="22">
        <f>SUM(I6:J6)</f>
        <v>270</v>
      </c>
      <c r="N6" s="162">
        <f>VLOOKUP(C6,'RANCH 1'!$C$2:$L$27,10,FALSE)</f>
        <v>4.1666666666666666E-3</v>
      </c>
      <c r="O6" s="162">
        <f>VLOOKUP(C6,'RANCH 2'!$C$2:$L$31,10,FALSE)</f>
        <v>2.4380787037037036E-3</v>
      </c>
      <c r="P6" s="162" t="e">
        <f>VLOOKUP(C6,'RANCH 3'!$C$2:$L$31,10,FALSE)</f>
        <v>#N/A</v>
      </c>
      <c r="Q6" s="162"/>
      <c r="R6" s="58">
        <f>SUM(N6:O6)</f>
        <v>6.6047453703703702E-3</v>
      </c>
    </row>
    <row r="7" spans="1:18" s="3" customFormat="1" ht="14.4" x14ac:dyDescent="0.3">
      <c r="A7" s="48">
        <v>4</v>
      </c>
      <c r="B7" s="135" t="str">
        <f>'RANCH 1'!B5</f>
        <v>J. Emerson</v>
      </c>
      <c r="C7" s="135" t="str">
        <f>'RANCH 1'!C5</f>
        <v>Vance</v>
      </c>
      <c r="D7" s="162">
        <f>VLOOKUP(C7,'RANCH 1'!$C$2:$D$27,2,FALSE)</f>
        <v>1.5262731481481483E-3</v>
      </c>
      <c r="E7" s="162">
        <f>VLOOKUP(C7,'RANCH 2'!$C$2:$D$31,2,FALSE)</f>
        <v>4.6180555555555553E-4</v>
      </c>
      <c r="F7" s="162" t="e">
        <f>VLOOKUP(C7,'RANCH 3'!$C$2:$D$31,2,FALSE)</f>
        <v>#N/A</v>
      </c>
      <c r="G7" s="162"/>
      <c r="H7" s="58">
        <f>SUM(D7:E7)</f>
        <v>1.9880787037037037E-3</v>
      </c>
      <c r="I7" s="26">
        <f>VLOOKUP(C7,'RANCH 1'!$C$2:$K$27,9,FALSE)</f>
        <v>120</v>
      </c>
      <c r="J7" s="30">
        <f>VLOOKUP(C7,'RANCH 2'!$C$2:$K$31,9,FALSE)</f>
        <v>150</v>
      </c>
      <c r="K7" s="30" t="e">
        <f>VLOOKUP(C7,'RANCH 3'!$C$2:$K$31,9,FALSE)</f>
        <v>#N/A</v>
      </c>
      <c r="L7" s="30"/>
      <c r="M7" s="22">
        <f>SUM(I7:J7)</f>
        <v>270</v>
      </c>
      <c r="N7" s="162">
        <f>VLOOKUP(C7,'RANCH 1'!$C$2:$L$27,10,FALSE)</f>
        <v>4.1666666666666666E-3</v>
      </c>
      <c r="O7" s="162">
        <f>VLOOKUP(C7,'RANCH 2'!$C$2:$L$31,10,FALSE)</f>
        <v>3.1518518518518519E-3</v>
      </c>
      <c r="P7" s="162" t="e">
        <f>VLOOKUP(C7,'RANCH 3'!$C$2:$L$31,10,FALSE)</f>
        <v>#N/A</v>
      </c>
      <c r="Q7" s="162"/>
      <c r="R7" s="58">
        <f>SUM(N7:O7)</f>
        <v>7.3185185185185185E-3</v>
      </c>
    </row>
    <row r="8" spans="1:18" s="8" customFormat="1" ht="14.4" x14ac:dyDescent="0.3">
      <c r="A8" s="48">
        <v>5</v>
      </c>
      <c r="B8" s="135" t="str">
        <f>'RANCH 1'!B9</f>
        <v>James Butler</v>
      </c>
      <c r="C8" s="135" t="str">
        <f>'RANCH 1'!C9</f>
        <v>Kate</v>
      </c>
      <c r="D8" s="162">
        <f>VLOOKUP(C8,'RANCH 1'!$C$2:$D$27,2,FALSE)</f>
        <v>1.1623842592592593E-3</v>
      </c>
      <c r="E8" s="162">
        <f>VLOOKUP(C8,'RANCH 2'!$C$2:$D$31,2,FALSE)</f>
        <v>1.08125E-3</v>
      </c>
      <c r="F8" s="162" t="e">
        <f>VLOOKUP(C8,'RANCH 3'!$C$2:$D$31,2,FALSE)</f>
        <v>#N/A</v>
      </c>
      <c r="G8" s="162"/>
      <c r="H8" s="58">
        <f>SUM(D8:E8)</f>
        <v>2.2436342592592595E-3</v>
      </c>
      <c r="I8" s="26">
        <f>VLOOKUP(C8,'RANCH 1'!$C$2:$K$27,9,FALSE)</f>
        <v>90</v>
      </c>
      <c r="J8" s="30">
        <f>VLOOKUP(C8,'RANCH 2'!$C$2:$K$31,9,FALSE)</f>
        <v>150</v>
      </c>
      <c r="K8" s="30" t="e">
        <f>VLOOKUP(C8,'RANCH 3'!$C$2:$K$31,9,FALSE)</f>
        <v>#N/A</v>
      </c>
      <c r="L8" s="30"/>
      <c r="M8" s="22">
        <f>SUM(I8:J8)</f>
        <v>240</v>
      </c>
      <c r="N8" s="162">
        <f>VLOOKUP(C8,'RANCH 1'!$C$2:$L$27,10,FALSE)</f>
        <v>4.1666666666666666E-3</v>
      </c>
      <c r="O8" s="162">
        <f>VLOOKUP(C8,'RANCH 2'!$C$2:$L$31,10,FALSE)</f>
        <v>2.5144675925925929E-3</v>
      </c>
      <c r="P8" s="162" t="e">
        <f>VLOOKUP(C8,'RANCH 3'!$C$2:$L$31,10,FALSE)</f>
        <v>#N/A</v>
      </c>
      <c r="Q8" s="162"/>
      <c r="R8" s="58">
        <f>SUM(N8:O8)</f>
        <v>6.6811342592592599E-3</v>
      </c>
    </row>
    <row r="9" spans="1:18" s="3" customFormat="1" ht="14.4" x14ac:dyDescent="0.3">
      <c r="A9" s="48">
        <v>6</v>
      </c>
      <c r="B9" s="135" t="str">
        <f>'RANCH 1'!B11</f>
        <v>James Butler</v>
      </c>
      <c r="C9" s="135" t="str">
        <f>'RANCH 1'!C11</f>
        <v>Bonnie</v>
      </c>
      <c r="D9" s="162">
        <f>VLOOKUP(C9,'RANCH 1'!$C$2:$D$27,2,FALSE)</f>
        <v>1.3504629629629628E-3</v>
      </c>
      <c r="E9" s="162">
        <f>VLOOKUP(C9,'RANCH 2'!$C$2:$D$31,2,FALSE)</f>
        <v>5.6296296296296292E-4</v>
      </c>
      <c r="F9" s="162" t="e">
        <f>VLOOKUP(C9,'RANCH 3'!$C$2:$D$31,2,FALSE)</f>
        <v>#N/A</v>
      </c>
      <c r="G9" s="162"/>
      <c r="H9" s="58">
        <f>SUM(D9:E9)</f>
        <v>1.9134259259259256E-3</v>
      </c>
      <c r="I9" s="26">
        <f>VLOOKUP(C9,'RANCH 1'!$C$2:$K$27,9,FALSE)</f>
        <v>90</v>
      </c>
      <c r="J9" s="30">
        <f>VLOOKUP(C9,'RANCH 2'!$C$2:$K$31,9,FALSE)</f>
        <v>150</v>
      </c>
      <c r="K9" s="30" t="e">
        <f>VLOOKUP(C9,'RANCH 3'!$C$2:$K$31,9,FALSE)</f>
        <v>#N/A</v>
      </c>
      <c r="L9" s="30"/>
      <c r="M9" s="22">
        <f>SUM(I9:J9)</f>
        <v>240</v>
      </c>
      <c r="N9" s="162">
        <f>VLOOKUP(C9,'RANCH 1'!$C$2:$L$27,10,FALSE)</f>
        <v>4.1666666666666666E-3</v>
      </c>
      <c r="O9" s="162">
        <f>VLOOKUP(C9,'RANCH 2'!$C$2:$L$31,10,FALSE)</f>
        <v>2.6664351851851849E-3</v>
      </c>
      <c r="P9" s="162" t="e">
        <f>VLOOKUP(C9,'RANCH 3'!$C$2:$L$31,10,FALSE)</f>
        <v>#N/A</v>
      </c>
      <c r="Q9" s="162"/>
      <c r="R9" s="58">
        <f>SUM(N9:O9)</f>
        <v>6.8331018518518515E-3</v>
      </c>
    </row>
    <row r="10" spans="1:18" s="8" customFormat="1" ht="14.4" x14ac:dyDescent="0.3">
      <c r="A10" s="48">
        <v>7</v>
      </c>
      <c r="B10" s="135" t="str">
        <f>'RANCH 1'!B12</f>
        <v>Stuart Mitchell</v>
      </c>
      <c r="C10" s="135" t="str">
        <f>'RANCH 1'!C12</f>
        <v>Rip</v>
      </c>
      <c r="D10" s="162">
        <f>VLOOKUP(C10,'RANCH 1'!$C$2:$D$27,2,FALSE)</f>
        <v>1.498263888888889E-3</v>
      </c>
      <c r="E10" s="162">
        <f>VLOOKUP(C10,'RANCH 2'!$C$2:$D$31,2,FALSE)</f>
        <v>4.4537037037037033E-4</v>
      </c>
      <c r="F10" s="162" t="e">
        <f>VLOOKUP(C10,'RANCH 3'!$C$2:$D$31,2,FALSE)</f>
        <v>#N/A</v>
      </c>
      <c r="G10" s="162"/>
      <c r="H10" s="58">
        <f>SUM(D10:E10)</f>
        <v>1.9436342592592593E-3</v>
      </c>
      <c r="I10" s="26">
        <f>VLOOKUP(C10,'RANCH 1'!$C$2:$K$27,9,FALSE)</f>
        <v>90</v>
      </c>
      <c r="J10" s="30">
        <f>VLOOKUP(C10,'RANCH 2'!$C$2:$K$31,9,FALSE)</f>
        <v>150</v>
      </c>
      <c r="K10" s="30" t="e">
        <f>VLOOKUP(C10,'RANCH 3'!$C$2:$K$31,9,FALSE)</f>
        <v>#N/A</v>
      </c>
      <c r="L10" s="30"/>
      <c r="M10" s="22">
        <f>SUM(I10:J10)</f>
        <v>240</v>
      </c>
      <c r="N10" s="162">
        <f>VLOOKUP(C10,'RANCH 1'!$C$2:$L$27,10,FALSE)</f>
        <v>4.1666666666666666E-3</v>
      </c>
      <c r="O10" s="162">
        <f>VLOOKUP(C10,'RANCH 2'!$C$2:$L$31,10,FALSE)</f>
        <v>3.1736111111111114E-3</v>
      </c>
      <c r="P10" s="162" t="e">
        <f>VLOOKUP(C10,'RANCH 3'!$C$2:$L$31,10,FALSE)</f>
        <v>#N/A</v>
      </c>
      <c r="Q10" s="162"/>
      <c r="R10" s="58">
        <f>SUM(N10:O10)</f>
        <v>7.340277777777778E-3</v>
      </c>
    </row>
    <row r="11" spans="1:18" s="3" customFormat="1" ht="14.4" x14ac:dyDescent="0.3">
      <c r="A11" s="48">
        <v>8</v>
      </c>
      <c r="B11" s="135" t="str">
        <f>'RANCH 1'!B10</f>
        <v>Erby Chandler</v>
      </c>
      <c r="C11" s="135" t="str">
        <f>'RANCH 1'!C10</f>
        <v>Sheila</v>
      </c>
      <c r="D11" s="162">
        <f>VLOOKUP(C11,'RANCH 1'!$C$2:$D$27,2,FALSE)</f>
        <v>1.2428240740740741E-3</v>
      </c>
      <c r="E11" s="162">
        <f>VLOOKUP(C11,'RANCH 2'!$C$2:$D$31,2,FALSE)</f>
        <v>5.3101851851851856E-4</v>
      </c>
      <c r="F11" s="162" t="e">
        <f>VLOOKUP(C11,'RANCH 3'!$C$2:$D$31,2,FALSE)</f>
        <v>#N/A</v>
      </c>
      <c r="G11" s="162"/>
      <c r="H11" s="58">
        <f>SUM(D11:E11)</f>
        <v>1.7738425925925927E-3</v>
      </c>
      <c r="I11" s="26">
        <f>VLOOKUP(C11,'RANCH 1'!$C$2:$K$27,9,FALSE)</f>
        <v>90</v>
      </c>
      <c r="J11" s="30">
        <f>VLOOKUP(C11,'RANCH 2'!$C$2:$K$31,9,FALSE)</f>
        <v>150</v>
      </c>
      <c r="K11" s="30" t="e">
        <f>VLOOKUP(C11,'RANCH 3'!$C$2:$K$31,9,FALSE)</f>
        <v>#N/A</v>
      </c>
      <c r="L11" s="30"/>
      <c r="M11" s="22">
        <f>SUM(I11:J11)</f>
        <v>240</v>
      </c>
      <c r="N11" s="162">
        <f>VLOOKUP(C11,'RANCH 1'!$C$2:$L$27,10,FALSE)</f>
        <v>4.1666666666666666E-3</v>
      </c>
      <c r="O11" s="162">
        <f>VLOOKUP(C11,'RANCH 2'!$C$2:$L$31,10,FALSE)</f>
        <v>3.7079861111111111E-3</v>
      </c>
      <c r="P11" s="162" t="e">
        <f>VLOOKUP(C11,'RANCH 3'!$C$2:$L$31,10,FALSE)</f>
        <v>#N/A</v>
      </c>
      <c r="Q11" s="162"/>
      <c r="R11" s="58">
        <f>SUM(N11:O11)</f>
        <v>7.8746527777777773E-3</v>
      </c>
    </row>
    <row r="12" spans="1:18" s="8" customFormat="1" ht="14.4" x14ac:dyDescent="0.3">
      <c r="A12" s="48">
        <v>9</v>
      </c>
      <c r="B12" s="135" t="str">
        <f>'RANCH 1'!B20</f>
        <v>Tommy Blessing</v>
      </c>
      <c r="C12" s="135" t="str">
        <f>'RANCH 1'!C20</f>
        <v>Gus TB</v>
      </c>
      <c r="D12" s="162">
        <f>VLOOKUP(C12,'RANCH 1'!$C$2:$D$27,2,FALSE)</f>
        <v>1.4415509259259258E-3</v>
      </c>
      <c r="E12" s="162">
        <f>VLOOKUP(C12,'RANCH 2'!$C$2:$D$31,2,FALSE)</f>
        <v>1.0700231481481483E-3</v>
      </c>
      <c r="F12" s="162" t="e">
        <f>VLOOKUP(C12,'RANCH 3'!$C$2:$D$31,2,FALSE)</f>
        <v>#N/A</v>
      </c>
      <c r="G12" s="162"/>
      <c r="H12" s="58">
        <f>SUM(D12:E12)</f>
        <v>2.5115740740740741E-3</v>
      </c>
      <c r="I12" s="26">
        <f>VLOOKUP(C12,'RANCH 1'!$C$2:$K$27,9,FALSE)</f>
        <v>60</v>
      </c>
      <c r="J12" s="30">
        <f>VLOOKUP(C12,'RANCH 2'!$C$2:$K$31,9,FALSE)</f>
        <v>150</v>
      </c>
      <c r="K12" s="30" t="e">
        <f>VLOOKUP(C12,'RANCH 3'!$C$2:$K$31,9,FALSE)</f>
        <v>#N/A</v>
      </c>
      <c r="L12" s="30"/>
      <c r="M12" s="22">
        <f>SUM(I12:J12)</f>
        <v>210</v>
      </c>
      <c r="N12" s="162">
        <f>VLOOKUP(C12,'RANCH 1'!$C$2:$L$27,10,FALSE)</f>
        <v>4.1666666666666666E-3</v>
      </c>
      <c r="O12" s="162">
        <f>VLOOKUP(C12,'RANCH 2'!$C$2:$L$31,10,FALSE)</f>
        <v>3.5570601851851852E-3</v>
      </c>
      <c r="P12" s="162" t="e">
        <f>VLOOKUP(C12,'RANCH 3'!$C$2:$L$31,10,FALSE)</f>
        <v>#N/A</v>
      </c>
      <c r="Q12" s="162"/>
      <c r="R12" s="58">
        <f>SUM(N12:O12)</f>
        <v>7.7237268518518514E-3</v>
      </c>
    </row>
    <row r="13" spans="1:18" s="3" customFormat="1" ht="14.4" x14ac:dyDescent="0.3">
      <c r="A13" s="48">
        <v>10</v>
      </c>
      <c r="B13" s="135" t="str">
        <f>'RANCH 1'!B22</f>
        <v>Randal Walker</v>
      </c>
      <c r="C13" s="135" t="str">
        <f>'RANCH 1'!C22</f>
        <v>Satus Nick</v>
      </c>
      <c r="D13" s="162">
        <f>VLOOKUP(C13,'RANCH 1'!$C$2:$D$27,2,FALSE)</f>
        <v>1.7722222222222221E-3</v>
      </c>
      <c r="E13" s="162">
        <f>VLOOKUP(C13,'RANCH 2'!$C$2:$D$31,2,FALSE)</f>
        <v>6.339120370370371E-4</v>
      </c>
      <c r="F13" s="162" t="e">
        <f>VLOOKUP(C13,'RANCH 3'!$C$2:$D$31,2,FALSE)</f>
        <v>#N/A</v>
      </c>
      <c r="G13" s="162"/>
      <c r="H13" s="58">
        <f>SUM(D13:E13)</f>
        <v>2.4061342592592593E-3</v>
      </c>
      <c r="I13" s="26">
        <f>VLOOKUP(C13,'RANCH 1'!$C$2:$K$27,9,FALSE)</f>
        <v>60</v>
      </c>
      <c r="J13" s="30">
        <f>VLOOKUP(C13,'RANCH 2'!$C$2:$K$31,9,FALSE)</f>
        <v>150</v>
      </c>
      <c r="K13" s="30" t="e">
        <f>VLOOKUP(C13,'RANCH 3'!$C$2:$K$31,9,FALSE)</f>
        <v>#N/A</v>
      </c>
      <c r="L13" s="30"/>
      <c r="M13" s="22">
        <f>SUM(I13:J13)</f>
        <v>210</v>
      </c>
      <c r="N13" s="162">
        <f>VLOOKUP(C13,'RANCH 1'!$C$2:$L$27,10,FALSE)</f>
        <v>4.1666666666666666E-3</v>
      </c>
      <c r="O13" s="162">
        <f>VLOOKUP(C13,'RANCH 2'!$C$2:$L$31,10,FALSE)</f>
        <v>4.0831018518518525E-3</v>
      </c>
      <c r="P13" s="162" t="e">
        <f>VLOOKUP(C13,'RANCH 3'!$C$2:$L$31,10,FALSE)</f>
        <v>#N/A</v>
      </c>
      <c r="Q13" s="162"/>
      <c r="R13" s="58">
        <f>SUM(N13:O13)</f>
        <v>8.2497685185185191E-3</v>
      </c>
    </row>
    <row r="14" spans="1:18" s="8" customFormat="1" ht="14.4" x14ac:dyDescent="0.3">
      <c r="A14" s="48">
        <v>11</v>
      </c>
      <c r="B14" s="135" t="str">
        <f>'RANCH 1'!B7</f>
        <v>Leighton Stevens</v>
      </c>
      <c r="C14" s="135" t="str">
        <f>'RANCH 1'!C7</f>
        <v>Sky</v>
      </c>
      <c r="D14" s="162">
        <f>VLOOKUP(C14,'RANCH 1'!$C$2:$D$27,2,FALSE)</f>
        <v>4.550925925925926E-4</v>
      </c>
      <c r="E14" s="162">
        <f>VLOOKUP(C14,'RANCH 2'!$C$2:$D$31,2,FALSE)</f>
        <v>3.9826388888888881E-4</v>
      </c>
      <c r="F14" s="162" t="e">
        <f>VLOOKUP(C14,'RANCH 3'!$C$2:$D$31,2,FALSE)</f>
        <v>#N/A</v>
      </c>
      <c r="G14" s="162"/>
      <c r="H14" s="58">
        <f>SUM(D14:E14)</f>
        <v>8.5335648148148141E-4</v>
      </c>
      <c r="I14" s="26">
        <f>VLOOKUP(C14,'RANCH 1'!$C$2:$K$27,9,FALSE)</f>
        <v>90</v>
      </c>
      <c r="J14" s="30">
        <f>VLOOKUP(C14,'RANCH 2'!$C$2:$K$31,9,FALSE)</f>
        <v>120</v>
      </c>
      <c r="K14" s="30" t="e">
        <f>VLOOKUP(C14,'RANCH 3'!$C$2:$K$31,9,FALSE)</f>
        <v>#N/A</v>
      </c>
      <c r="L14" s="30"/>
      <c r="M14" s="22">
        <f>SUM(I14:J14)</f>
        <v>210</v>
      </c>
      <c r="N14" s="162">
        <f>VLOOKUP(C14,'RANCH 1'!$C$2:$L$27,10,FALSE)</f>
        <v>4.1666666666666666E-3</v>
      </c>
      <c r="O14" s="162">
        <f>VLOOKUP(C14,'RANCH 2'!$C$2:$L$31,10,FALSE)</f>
        <v>4.1666666666666666E-3</v>
      </c>
      <c r="P14" s="162" t="e">
        <f>VLOOKUP(C14,'RANCH 3'!$C$2:$L$31,10,FALSE)</f>
        <v>#N/A</v>
      </c>
      <c r="Q14" s="162"/>
      <c r="R14" s="58">
        <f>SUM(N14:O14)</f>
        <v>8.3333333333333332E-3</v>
      </c>
    </row>
    <row r="15" spans="1:18" ht="14.4" x14ac:dyDescent="0.3">
      <c r="A15" s="48">
        <v>12</v>
      </c>
      <c r="B15" s="135" t="str">
        <f>'RANCH 1'!B13</f>
        <v>Joe Frost</v>
      </c>
      <c r="C15" s="135" t="str">
        <f>'RANCH 1'!C13</f>
        <v>Frost Loretta</v>
      </c>
      <c r="D15" s="162">
        <f>VLOOKUP(C15,'RANCH 1'!$C$2:$D$27,2,FALSE)</f>
        <v>2.4344907407407405E-3</v>
      </c>
      <c r="E15" s="162">
        <f>VLOOKUP(C15,'RANCH 2'!$C$2:$D$31,2,FALSE)</f>
        <v>1.2052083333333333E-3</v>
      </c>
      <c r="F15" s="162" t="e">
        <f>VLOOKUP(C15,'RANCH 3'!$C$2:$D$31,2,FALSE)</f>
        <v>#N/A</v>
      </c>
      <c r="G15" s="162"/>
      <c r="H15" s="58">
        <f>SUM(D15:E15)</f>
        <v>3.6396990740740738E-3</v>
      </c>
      <c r="I15" s="26">
        <f>VLOOKUP(C15,'RANCH 1'!$C$2:$K$27,9,FALSE)</f>
        <v>90</v>
      </c>
      <c r="J15" s="30">
        <f>VLOOKUP(C15,'RANCH 2'!$C$2:$K$31,9,FALSE)</f>
        <v>120</v>
      </c>
      <c r="K15" s="30" t="e">
        <f>VLOOKUP(C15,'RANCH 3'!$C$2:$K$31,9,FALSE)</f>
        <v>#N/A</v>
      </c>
      <c r="L15" s="30"/>
      <c r="M15" s="22">
        <f>SUM(I15:J15)</f>
        <v>210</v>
      </c>
      <c r="N15" s="162">
        <f>VLOOKUP(C15,'RANCH 1'!$C$2:$L$27,10,FALSE)</f>
        <v>4.1666666666666666E-3</v>
      </c>
      <c r="O15" s="162">
        <f>VLOOKUP(C15,'RANCH 2'!$C$2:$L$31,10,FALSE)</f>
        <v>4.1666666666666666E-3</v>
      </c>
      <c r="P15" s="162" t="e">
        <f>VLOOKUP(C15,'RANCH 3'!$C$2:$L$31,10,FALSE)</f>
        <v>#N/A</v>
      </c>
      <c r="Q15" s="162"/>
      <c r="R15" s="58">
        <f>SUM(N15:O15)</f>
        <v>8.3333333333333332E-3</v>
      </c>
    </row>
    <row r="16" spans="1:18" ht="14.4" x14ac:dyDescent="0.3">
      <c r="A16" s="48">
        <v>13</v>
      </c>
      <c r="B16" s="135" t="str">
        <f>'RANCH 1'!B23</f>
        <v>Erby Chandler</v>
      </c>
      <c r="C16" s="135" t="str">
        <f>'RANCH 1'!C23</f>
        <v>Reevy</v>
      </c>
      <c r="D16" s="162">
        <f>VLOOKUP(C16,'RANCH 1'!$C$2:$D$27,2,FALSE)</f>
        <v>1.722800925925926E-3</v>
      </c>
      <c r="E16" s="162">
        <f>VLOOKUP(C16,'RANCH 2'!$C$2:$D$31,2,FALSE)</f>
        <v>6.6365740740740751E-4</v>
      </c>
      <c r="F16" s="162" t="e">
        <f>VLOOKUP(C16,'RANCH 3'!$C$2:$D$31,2,FALSE)</f>
        <v>#N/A</v>
      </c>
      <c r="G16" s="162"/>
      <c r="H16" s="58">
        <f>SUM(D16:E16)</f>
        <v>2.3864583333333333E-3</v>
      </c>
      <c r="I16" s="26">
        <f>VLOOKUP(C16,'RANCH 1'!$C$2:$K$27,9,FALSE)</f>
        <v>30</v>
      </c>
      <c r="J16" s="30">
        <f>VLOOKUP(C16,'RANCH 2'!$C$2:$K$31,9,FALSE)</f>
        <v>150</v>
      </c>
      <c r="K16" s="30" t="e">
        <f>VLOOKUP(C16,'RANCH 3'!$C$2:$K$31,9,FALSE)</f>
        <v>#N/A</v>
      </c>
      <c r="L16" s="30"/>
      <c r="M16" s="22">
        <f>SUM(I16:J16)</f>
        <v>180</v>
      </c>
      <c r="N16" s="162">
        <f>VLOOKUP(C16,'RANCH 1'!$C$2:$L$27,10,FALSE)</f>
        <v>4.1666666666666666E-3</v>
      </c>
      <c r="O16" s="162">
        <f>VLOOKUP(C16,'RANCH 2'!$C$2:$L$31,10,FALSE)</f>
        <v>2.8285879629629629E-3</v>
      </c>
      <c r="P16" s="162" t="e">
        <f>VLOOKUP(C16,'RANCH 3'!$C$2:$L$31,10,FALSE)</f>
        <v>#N/A</v>
      </c>
      <c r="Q16" s="162"/>
      <c r="R16" s="58">
        <f>SUM(N16:O16)</f>
        <v>6.995254629629629E-3</v>
      </c>
    </row>
    <row r="17" spans="1:18" ht="14.4" x14ac:dyDescent="0.3">
      <c r="A17" s="48">
        <v>14</v>
      </c>
      <c r="B17" s="135" t="str">
        <f>'RANCH 1'!B2</f>
        <v>Derk Robinson</v>
      </c>
      <c r="C17" s="135" t="str">
        <f>'RANCH 1'!C2</f>
        <v>Gus DR</v>
      </c>
      <c r="D17" s="162">
        <f>VLOOKUP(C17,'RANCH 1'!$C$2:$D$27,2,FALSE)</f>
        <v>9.1979166666666674E-4</v>
      </c>
      <c r="E17" s="162">
        <f>VLOOKUP(C17,'RANCH 2'!$C$2:$D$31,2,FALSE)</f>
        <v>2.0172453703703702E-3</v>
      </c>
      <c r="F17" s="162" t="e">
        <f>VLOOKUP(C17,'RANCH 3'!$C$2:$D$31,2,FALSE)</f>
        <v>#N/A</v>
      </c>
      <c r="G17" s="162"/>
      <c r="H17" s="58">
        <f>SUM(D17:E17)</f>
        <v>2.937037037037037E-3</v>
      </c>
      <c r="I17" s="26">
        <f>VLOOKUP(C17,'RANCH 1'!$C$2:$K$27,9,FALSE)</f>
        <v>150</v>
      </c>
      <c r="J17" s="30">
        <f>VLOOKUP(C17,'RANCH 2'!$C$2:$K$31,9,FALSE)</f>
        <v>30</v>
      </c>
      <c r="K17" s="30" t="e">
        <f>VLOOKUP(C17,'RANCH 3'!$C$2:$K$31,9,FALSE)</f>
        <v>#N/A</v>
      </c>
      <c r="L17" s="30"/>
      <c r="M17" s="22">
        <f>SUM(I17:J17)</f>
        <v>180</v>
      </c>
      <c r="N17" s="162">
        <f>VLOOKUP(C17,'RANCH 1'!$C$2:$L$27,10,FALSE)</f>
        <v>3.5545138888888887E-3</v>
      </c>
      <c r="O17" s="162">
        <f>VLOOKUP(C17,'RANCH 2'!$C$2:$L$31,10,FALSE)</f>
        <v>4.1666666666666666E-3</v>
      </c>
      <c r="P17" s="162" t="e">
        <f>VLOOKUP(C17,'RANCH 3'!$C$2:$L$31,10,FALSE)</f>
        <v>#N/A</v>
      </c>
      <c r="Q17" s="162"/>
      <c r="R17" s="58">
        <f>SUM(N17:O17)</f>
        <v>7.7211805555555558E-3</v>
      </c>
    </row>
    <row r="18" spans="1:18" ht="14.4" x14ac:dyDescent="0.3">
      <c r="A18" s="48">
        <v>15</v>
      </c>
      <c r="B18" s="135" t="str">
        <f>'RANCH 1'!B15</f>
        <v>Lincoln Rogers</v>
      </c>
      <c r="C18" s="135" t="str">
        <f>'RANCH 1'!C15</f>
        <v>Rip LR</v>
      </c>
      <c r="D18" s="162">
        <f>VLOOKUP(C18,'RANCH 1'!$C$2:$D$27,2,FALSE)</f>
        <v>1.073263888888889E-3</v>
      </c>
      <c r="E18" s="162">
        <f>VLOOKUP(C18,'RANCH 2'!$C$2:$D$31,2,FALSE)</f>
        <v>3.7187500000000003E-4</v>
      </c>
      <c r="F18" s="162" t="e">
        <f>VLOOKUP(C18,'RANCH 3'!$C$2:$D$31,2,FALSE)</f>
        <v>#N/A</v>
      </c>
      <c r="G18" s="162"/>
      <c r="H18" s="58">
        <f>SUM(D18:E18)</f>
        <v>1.445138888888889E-3</v>
      </c>
      <c r="I18" s="26">
        <f>VLOOKUP(C18,'RANCH 1'!$C$2:$K$27,9,FALSE)</f>
        <v>60</v>
      </c>
      <c r="J18" s="30">
        <f>VLOOKUP(C18,'RANCH 2'!$C$2:$K$31,9,FALSE)</f>
        <v>120</v>
      </c>
      <c r="K18" s="30" t="e">
        <f>VLOOKUP(C18,'RANCH 3'!$C$2:$K$31,9,FALSE)</f>
        <v>#N/A</v>
      </c>
      <c r="L18" s="30"/>
      <c r="M18" s="22">
        <f>SUM(I18:J18)</f>
        <v>180</v>
      </c>
      <c r="N18" s="162">
        <f>VLOOKUP(C18,'RANCH 1'!$C$2:$L$27,10,FALSE)</f>
        <v>4.1666666666666666E-3</v>
      </c>
      <c r="O18" s="162">
        <f>VLOOKUP(C18,'RANCH 2'!$C$2:$L$31,10,FALSE)</f>
        <v>4.1666666666666666E-3</v>
      </c>
      <c r="P18" s="162" t="e">
        <f>VLOOKUP(C18,'RANCH 3'!$C$2:$L$31,10,FALSE)</f>
        <v>#N/A</v>
      </c>
      <c r="Q18" s="162"/>
      <c r="R18" s="58">
        <f>SUM(N18:O18)</f>
        <v>8.3333333333333332E-3</v>
      </c>
    </row>
    <row r="19" spans="1:18" ht="14.4" x14ac:dyDescent="0.3">
      <c r="A19" s="48">
        <v>16</v>
      </c>
      <c r="B19" s="135" t="str">
        <f>'RANCH 1'!B25</f>
        <v>Laura Stimatze</v>
      </c>
      <c r="C19" s="135" t="str">
        <f>'RANCH 1'!C25</f>
        <v>Hank</v>
      </c>
      <c r="D19" s="162">
        <f>VLOOKUP(C19,'RANCH 1'!$C$2:$D$27,2,FALSE)</f>
        <v>4.1666666666666666E-3</v>
      </c>
      <c r="E19" s="162">
        <f>VLOOKUP(C19,'RANCH 2'!$C$2:$D$31,2,FALSE)</f>
        <v>4.6180555555555553E-4</v>
      </c>
      <c r="F19" s="162" t="e">
        <f>VLOOKUP(C19,'RANCH 3'!$C$2:$D$31,2,FALSE)</f>
        <v>#N/A</v>
      </c>
      <c r="G19" s="162"/>
      <c r="H19" s="58">
        <f>SUM(D19:E19)</f>
        <v>4.6284722222222222E-3</v>
      </c>
      <c r="I19" s="26">
        <f>VLOOKUP(C19,'RANCH 1'!$C$2:$K$27,9,FALSE)</f>
        <v>0</v>
      </c>
      <c r="J19" s="30">
        <f>VLOOKUP(C19,'RANCH 2'!$C$2:$K$31,9,FALSE)</f>
        <v>150</v>
      </c>
      <c r="K19" s="30" t="e">
        <f>VLOOKUP(C19,'RANCH 3'!$C$2:$K$31,9,FALSE)</f>
        <v>#N/A</v>
      </c>
      <c r="L19" s="30"/>
      <c r="M19" s="22">
        <f>SUM(I19:J19)</f>
        <v>150</v>
      </c>
      <c r="N19" s="162">
        <f>VLOOKUP(C19,'RANCH 1'!$C$2:$L$27,10,FALSE)</f>
        <v>4.1666666666666666E-3</v>
      </c>
      <c r="O19" s="162">
        <f>VLOOKUP(C19,'RANCH 2'!$C$2:$L$31,10,FALSE)</f>
        <v>3.429976851851852E-3</v>
      </c>
      <c r="P19" s="162" t="e">
        <f>VLOOKUP(C19,'RANCH 3'!$C$2:$L$31,10,FALSE)</f>
        <v>#N/A</v>
      </c>
      <c r="Q19" s="162"/>
      <c r="R19" s="58">
        <f>SUM(N19:O19)</f>
        <v>7.5966435185185182E-3</v>
      </c>
    </row>
    <row r="20" spans="1:18" ht="14.4" x14ac:dyDescent="0.3">
      <c r="A20" s="48">
        <v>17</v>
      </c>
      <c r="B20" s="135" t="str">
        <f>'RANCH 1'!B14</f>
        <v>Leighton Stevens</v>
      </c>
      <c r="C20" s="135" t="str">
        <f>'RANCH 1'!C14</f>
        <v>Reba LS</v>
      </c>
      <c r="D20" s="162">
        <f>VLOOKUP(C20,'RANCH 1'!$C$2:$D$27,2,FALSE)</f>
        <v>1.0037037037037037E-3</v>
      </c>
      <c r="E20" s="162">
        <f>VLOOKUP(C20,'RANCH 2'!$C$2:$D$31,2,FALSE)</f>
        <v>8.1122685185185171E-4</v>
      </c>
      <c r="F20" s="162" t="e">
        <f>VLOOKUP(C20,'RANCH 3'!$C$2:$D$31,2,FALSE)</f>
        <v>#N/A</v>
      </c>
      <c r="G20" s="162"/>
      <c r="H20" s="58">
        <f>SUM(D20:E20)</f>
        <v>1.8149305555555553E-3</v>
      </c>
      <c r="I20" s="26">
        <f>VLOOKUP(C20,'RANCH 1'!$C$2:$K$27,9,FALSE)</f>
        <v>60</v>
      </c>
      <c r="J20" s="30">
        <f>VLOOKUP(C20,'RANCH 2'!$C$2:$K$31,9,FALSE)</f>
        <v>90</v>
      </c>
      <c r="K20" s="30" t="e">
        <f>VLOOKUP(C20,'RANCH 3'!$C$2:$K$31,9,FALSE)</f>
        <v>#N/A</v>
      </c>
      <c r="L20" s="30"/>
      <c r="M20" s="22">
        <f>SUM(I20:J20)</f>
        <v>150</v>
      </c>
      <c r="N20" s="162">
        <f>VLOOKUP(C20,'RANCH 1'!$C$2:$L$27,10,FALSE)</f>
        <v>4.1666666666666666E-3</v>
      </c>
      <c r="O20" s="162">
        <f>VLOOKUP(C20,'RANCH 2'!$C$2:$L$31,10,FALSE)</f>
        <v>4.1666666666666666E-3</v>
      </c>
      <c r="P20" s="162" t="e">
        <f>VLOOKUP(C20,'RANCH 3'!$C$2:$L$31,10,FALSE)</f>
        <v>#N/A</v>
      </c>
      <c r="Q20" s="162"/>
      <c r="R20" s="58">
        <f>SUM(N20:O20)</f>
        <v>8.3333333333333332E-3</v>
      </c>
    </row>
    <row r="21" spans="1:18" ht="14.4" x14ac:dyDescent="0.3">
      <c r="A21" s="48">
        <v>18</v>
      </c>
      <c r="B21" s="135" t="str">
        <f>'RANCH 1'!B8</f>
        <v>J. Emerson</v>
      </c>
      <c r="C21" s="135" t="str">
        <f>'RANCH 1'!C8</f>
        <v>Lita</v>
      </c>
      <c r="D21" s="162">
        <f>VLOOKUP(C21,'RANCH 1'!$C$2:$D$27,2,FALSE)</f>
        <v>5.0787037037037044E-4</v>
      </c>
      <c r="E21" s="162">
        <f>VLOOKUP(C21,'RANCH 2'!$C$2:$D$31,2,FALSE)</f>
        <v>1.3582175925925925E-3</v>
      </c>
      <c r="F21" s="162" t="e">
        <f>VLOOKUP(C21,'RANCH 3'!$C$2:$D$31,2,FALSE)</f>
        <v>#N/A</v>
      </c>
      <c r="G21" s="162"/>
      <c r="H21" s="58">
        <f>SUM(D21:E21)</f>
        <v>1.8660879629629631E-3</v>
      </c>
      <c r="I21" s="26">
        <f>VLOOKUP(C21,'RANCH 1'!$C$2:$K$27,9,FALSE)</f>
        <v>90</v>
      </c>
      <c r="J21" s="30">
        <f>VLOOKUP(C21,'RANCH 2'!$C$2:$K$31,9,FALSE)</f>
        <v>60</v>
      </c>
      <c r="K21" s="30" t="e">
        <f>VLOOKUP(C21,'RANCH 3'!$C$2:$K$31,9,FALSE)</f>
        <v>#N/A</v>
      </c>
      <c r="L21" s="30"/>
      <c r="M21" s="22">
        <f>SUM(I21:J21)</f>
        <v>150</v>
      </c>
      <c r="N21" s="162">
        <f>VLOOKUP(C21,'RANCH 1'!$C$2:$L$27,10,FALSE)</f>
        <v>4.1666666666666666E-3</v>
      </c>
      <c r="O21" s="162">
        <f>VLOOKUP(C21,'RANCH 2'!$C$2:$L$31,10,FALSE)</f>
        <v>4.1666666666666666E-3</v>
      </c>
      <c r="P21" s="162" t="e">
        <f>VLOOKUP(C21,'RANCH 3'!$C$2:$L$31,10,FALSE)</f>
        <v>#N/A</v>
      </c>
      <c r="Q21" s="162"/>
      <c r="R21" s="58">
        <f>SUM(N21:O21)</f>
        <v>8.3333333333333332E-3</v>
      </c>
    </row>
    <row r="22" spans="1:18" ht="14.4" x14ac:dyDescent="0.3">
      <c r="A22" s="48">
        <v>19</v>
      </c>
      <c r="B22" s="135" t="str">
        <f>'RANCH 1'!B19</f>
        <v xml:space="preserve">Langdon Reagan </v>
      </c>
      <c r="C22" s="135" t="str">
        <f>'RANCH 1'!C19</f>
        <v>Bronc</v>
      </c>
      <c r="D22" s="162">
        <f>VLOOKUP(C22,'RANCH 1'!$C$2:$D$27,2,FALSE)</f>
        <v>1.2756944444444445E-3</v>
      </c>
      <c r="E22" s="162">
        <f>VLOOKUP(C22,'RANCH 2'!$C$2:$D$31,2,FALSE)</f>
        <v>8.4421296296296295E-4</v>
      </c>
      <c r="F22" s="162" t="e">
        <f>VLOOKUP(C22,'RANCH 3'!$C$2:$D$31,2,FALSE)</f>
        <v>#N/A</v>
      </c>
      <c r="G22" s="162"/>
      <c r="H22" s="58">
        <f>SUM(D22:E22)</f>
        <v>2.1199074074074076E-3</v>
      </c>
      <c r="I22" s="26">
        <f>VLOOKUP(C22,'RANCH 1'!$C$2:$K$27,9,FALSE)</f>
        <v>60</v>
      </c>
      <c r="J22" s="30">
        <f>VLOOKUP(C22,'RANCH 2'!$C$2:$K$31,9,FALSE)</f>
        <v>90</v>
      </c>
      <c r="K22" s="30" t="e">
        <f>VLOOKUP(C22,'RANCH 3'!$C$2:$K$31,9,FALSE)</f>
        <v>#N/A</v>
      </c>
      <c r="L22" s="30"/>
      <c r="M22" s="22">
        <f>SUM(I22:J22)</f>
        <v>150</v>
      </c>
      <c r="N22" s="162">
        <f>VLOOKUP(C22,'RANCH 1'!$C$2:$L$27,10,FALSE)</f>
        <v>4.1666666666666666E-3</v>
      </c>
      <c r="O22" s="162">
        <f>VLOOKUP(C22,'RANCH 2'!$C$2:$L$31,10,FALSE)</f>
        <v>4.1666666666666666E-3</v>
      </c>
      <c r="P22" s="162" t="e">
        <f>VLOOKUP(C22,'RANCH 3'!$C$2:$L$31,10,FALSE)</f>
        <v>#N/A</v>
      </c>
      <c r="Q22" s="162"/>
      <c r="R22" s="58">
        <f>SUM(N22:O22)</f>
        <v>8.3333333333333332E-3</v>
      </c>
    </row>
    <row r="23" spans="1:18" ht="14.4" x14ac:dyDescent="0.3">
      <c r="A23" s="48">
        <v>20</v>
      </c>
      <c r="B23" s="135" t="str">
        <f>'RANCH 1'!B18</f>
        <v>Randal Walker</v>
      </c>
      <c r="C23" s="135" t="str">
        <f>'RANCH 1'!C18</f>
        <v>Satus Karen</v>
      </c>
      <c r="D23" s="162">
        <f>VLOOKUP(C23,'RANCH 1'!$C$2:$D$27,2,FALSE)</f>
        <v>1.2481481481481482E-3</v>
      </c>
      <c r="E23" s="162">
        <f>VLOOKUP(C23,'RANCH 2'!$C$2:$D$31,2,FALSE)</f>
        <v>2.2217592592592593E-3</v>
      </c>
      <c r="F23" s="162" t="e">
        <f>VLOOKUP(C23,'RANCH 3'!$C$2:$D$31,2,FALSE)</f>
        <v>#N/A</v>
      </c>
      <c r="G23" s="162"/>
      <c r="H23" s="58">
        <f>SUM(D23:E23)</f>
        <v>3.4699074074074077E-3</v>
      </c>
      <c r="I23" s="26">
        <f>VLOOKUP(C23,'RANCH 1'!$C$2:$K$27,9,FALSE)</f>
        <v>60</v>
      </c>
      <c r="J23" s="30">
        <f>VLOOKUP(C23,'RANCH 2'!$C$2:$K$31,9,FALSE)</f>
        <v>90</v>
      </c>
      <c r="K23" s="30" t="e">
        <f>VLOOKUP(C23,'RANCH 3'!$C$2:$K$31,9,FALSE)</f>
        <v>#N/A</v>
      </c>
      <c r="L23" s="30"/>
      <c r="M23" s="22">
        <f>SUM(I23:J23)</f>
        <v>150</v>
      </c>
      <c r="N23" s="162">
        <f>VLOOKUP(C23,'RANCH 1'!$C$2:$L$27,10,FALSE)</f>
        <v>4.1666666666666666E-3</v>
      </c>
      <c r="O23" s="162">
        <f>VLOOKUP(C23,'RANCH 2'!$C$2:$L$31,10,FALSE)</f>
        <v>4.1666666666666666E-3</v>
      </c>
      <c r="P23" s="162" t="e">
        <f>VLOOKUP(C23,'RANCH 3'!$C$2:$L$31,10,FALSE)</f>
        <v>#N/A</v>
      </c>
      <c r="Q23" s="162"/>
      <c r="R23" s="58">
        <f>SUM(N23:O23)</f>
        <v>8.3333333333333332E-3</v>
      </c>
    </row>
    <row r="24" spans="1:18" ht="14.4" x14ac:dyDescent="0.3">
      <c r="A24" s="48">
        <v>21</v>
      </c>
      <c r="B24" s="135" t="str">
        <f>'RANCH 1'!B17</f>
        <v>David Henry</v>
      </c>
      <c r="C24" s="135" t="str">
        <f>'RANCH 1'!C17</f>
        <v>Coop</v>
      </c>
      <c r="D24" s="162">
        <f>VLOOKUP(C24,'RANCH 1'!$C$2:$D$27,2,FALSE)</f>
        <v>1.1614583333333331E-3</v>
      </c>
      <c r="E24" s="162">
        <f>VLOOKUP(C24,'RANCH 2'!$C$2:$D$31,2,FALSE)</f>
        <v>6.4594907407407407E-4</v>
      </c>
      <c r="F24" s="162" t="e">
        <f>VLOOKUP(C24,'RANCH 3'!$C$2:$D$31,2,FALSE)</f>
        <v>#N/A</v>
      </c>
      <c r="G24" s="162"/>
      <c r="H24" s="58">
        <f>SUM(D24:E24)</f>
        <v>1.8074074074074073E-3</v>
      </c>
      <c r="I24" s="26">
        <f>VLOOKUP(C24,'RANCH 1'!$C$2:$K$27,9,FALSE)</f>
        <v>60</v>
      </c>
      <c r="J24" s="30">
        <f>VLOOKUP(C24,'RANCH 2'!$C$2:$K$31,9,FALSE)</f>
        <v>60</v>
      </c>
      <c r="K24" s="30" t="e">
        <f>VLOOKUP(C24,'RANCH 3'!$C$2:$K$31,9,FALSE)</f>
        <v>#N/A</v>
      </c>
      <c r="L24" s="30"/>
      <c r="M24" s="22">
        <f>SUM(I24:J24)</f>
        <v>120</v>
      </c>
      <c r="N24" s="162">
        <f>VLOOKUP(C24,'RANCH 1'!$C$2:$L$27,10,FALSE)</f>
        <v>4.1666666666666666E-3</v>
      </c>
      <c r="O24" s="162">
        <f>VLOOKUP(C24,'RANCH 2'!$C$2:$L$31,10,FALSE)</f>
        <v>3.8651620370370372E-3</v>
      </c>
      <c r="P24" s="162" t="e">
        <f>VLOOKUP(C24,'RANCH 3'!$C$2:$L$31,10,FALSE)</f>
        <v>#N/A</v>
      </c>
      <c r="Q24" s="162"/>
      <c r="R24" s="58">
        <f>SUM(N24:O24)</f>
        <v>8.0318287037037042E-3</v>
      </c>
    </row>
    <row r="25" spans="1:18" ht="14.4" x14ac:dyDescent="0.3">
      <c r="A25" s="48">
        <v>22</v>
      </c>
      <c r="B25" s="135" t="str">
        <f>'RANCH 1'!B16</f>
        <v>Jim Seals</v>
      </c>
      <c r="C25" s="135" t="str">
        <f>'RANCH 1'!C16</f>
        <v>Reba</v>
      </c>
      <c r="D25" s="162">
        <f>VLOOKUP(C25,'RANCH 1'!$C$2:$D$27,2,FALSE)</f>
        <v>1.0818287037037038E-3</v>
      </c>
      <c r="E25" s="162">
        <f>VLOOKUP(C25,'RANCH 2'!$C$2:$D$31,2,FALSE)</f>
        <v>1.5567129629629629E-3</v>
      </c>
      <c r="F25" s="162" t="e">
        <f>VLOOKUP(C25,'RANCH 3'!$C$2:$D$31,2,FALSE)</f>
        <v>#N/A</v>
      </c>
      <c r="G25" s="162"/>
      <c r="H25" s="58">
        <f>SUM(D25:E25)</f>
        <v>2.6385416666666666E-3</v>
      </c>
      <c r="I25" s="26">
        <f>VLOOKUP(C25,'RANCH 1'!$C$2:$K$27,9,FALSE)</f>
        <v>60</v>
      </c>
      <c r="J25" s="30">
        <f>VLOOKUP(C25,'RANCH 2'!$C$2:$K$31,9,FALSE)</f>
        <v>30</v>
      </c>
      <c r="K25" s="30" t="e">
        <f>VLOOKUP(C25,'RANCH 3'!$C$2:$K$31,9,FALSE)</f>
        <v>#N/A</v>
      </c>
      <c r="L25" s="30"/>
      <c r="M25" s="22">
        <f>SUM(I25:J25)</f>
        <v>90</v>
      </c>
      <c r="N25" s="162">
        <f>VLOOKUP(C25,'RANCH 1'!$C$2:$L$27,10,FALSE)</f>
        <v>4.1666666666666666E-3</v>
      </c>
      <c r="O25" s="162">
        <f>VLOOKUP(C25,'RANCH 2'!$C$2:$L$31,10,FALSE)</f>
        <v>4.1666666666666666E-3</v>
      </c>
      <c r="P25" s="162" t="e">
        <f>VLOOKUP(C25,'RANCH 3'!$C$2:$L$31,10,FALSE)</f>
        <v>#N/A</v>
      </c>
      <c r="Q25" s="162"/>
      <c r="R25" s="58">
        <f>SUM(N25:O25)</f>
        <v>8.3333333333333332E-3</v>
      </c>
    </row>
    <row r="26" spans="1:18" ht="14.4" x14ac:dyDescent="0.3">
      <c r="A26" s="48">
        <v>23</v>
      </c>
      <c r="B26" s="135" t="str">
        <f>'RANCH 1'!B21</f>
        <v>Leighton Stevens</v>
      </c>
      <c r="C26" s="135" t="str">
        <f>'RANCH 1'!C21</f>
        <v>Hope</v>
      </c>
      <c r="D26" s="162">
        <f>VLOOKUP(C26,'RANCH 1'!$C$2:$D$27,2,FALSE)</f>
        <v>1.7635416666666665E-3</v>
      </c>
      <c r="E26" s="162">
        <f>VLOOKUP(C26,'RANCH 2'!$C$2:$D$31,2,FALSE)</f>
        <v>2.1291666666666668E-3</v>
      </c>
      <c r="F26" s="162" t="e">
        <f>VLOOKUP(C26,'RANCH 3'!$C$2:$D$31,2,FALSE)</f>
        <v>#N/A</v>
      </c>
      <c r="G26" s="162"/>
      <c r="H26" s="58">
        <f>SUM(D26:E26)</f>
        <v>3.8927083333333331E-3</v>
      </c>
      <c r="I26" s="26">
        <f>VLOOKUP(C26,'RANCH 1'!$C$2:$K$27,9,FALSE)</f>
        <v>60</v>
      </c>
      <c r="J26" s="30">
        <f>VLOOKUP(C26,'RANCH 2'!$C$2:$K$31,9,FALSE)</f>
        <v>30</v>
      </c>
      <c r="K26" s="30" t="e">
        <f>VLOOKUP(C26,'RANCH 3'!$C$2:$K$31,9,FALSE)</f>
        <v>#N/A</v>
      </c>
      <c r="L26" s="30"/>
      <c r="M26" s="22">
        <f>SUM(I26:J26)</f>
        <v>90</v>
      </c>
      <c r="N26" s="162">
        <f>VLOOKUP(C26,'RANCH 1'!$C$2:$L$27,10,FALSE)</f>
        <v>4.1666666666666666E-3</v>
      </c>
      <c r="O26" s="162">
        <f>VLOOKUP(C26,'RANCH 2'!$C$2:$L$31,10,FALSE)</f>
        <v>4.1666666666666666E-3</v>
      </c>
      <c r="P26" s="162" t="e">
        <f>VLOOKUP(C26,'RANCH 3'!$C$2:$L$31,10,FALSE)</f>
        <v>#N/A</v>
      </c>
      <c r="Q26" s="162"/>
      <c r="R26" s="58">
        <f>SUM(N26:O26)</f>
        <v>8.3333333333333332E-3</v>
      </c>
    </row>
    <row r="27" spans="1:18" ht="14.4" x14ac:dyDescent="0.3">
      <c r="A27" s="48">
        <v>24</v>
      </c>
      <c r="B27" s="135" t="str">
        <f>'RANCH 1'!B29</f>
        <v>Tommy Blessing</v>
      </c>
      <c r="C27" s="135" t="str">
        <f>'RANCH 1'!C29</f>
        <v>Henry</v>
      </c>
      <c r="D27" s="162">
        <f>VLOOKUP(C27,'RANCH 1'!$C$2:$D$29,2,FALSE)</f>
        <v>4.1666666666666666E-3</v>
      </c>
      <c r="E27" s="162">
        <f>VLOOKUP(C27,'RANCH 2'!$C$2:$D$31,2,FALSE)</f>
        <v>6.5312500000000006E-4</v>
      </c>
      <c r="F27" s="162" t="e">
        <f>VLOOKUP(C27,'RANCH 3'!$C$2:$D$31,2,FALSE)</f>
        <v>#N/A</v>
      </c>
      <c r="G27" s="162"/>
      <c r="H27" s="58">
        <f>SUM(D27:E27)</f>
        <v>4.8197916666666667E-3</v>
      </c>
      <c r="I27" s="26">
        <f>VLOOKUP(C27,'RANCH 1'!$C$2:$K$29,9,FALSE)</f>
        <v>0</v>
      </c>
      <c r="J27" s="30">
        <f>VLOOKUP(C27,'RANCH 2'!$C$2:$K$31,9,FALSE)</f>
        <v>90</v>
      </c>
      <c r="K27" s="30" t="e">
        <f>VLOOKUP(C27,'RANCH 3'!$C$2:$K$31,9,FALSE)</f>
        <v>#N/A</v>
      </c>
      <c r="L27" s="30"/>
      <c r="M27" s="22">
        <f>SUM(I27:J27)</f>
        <v>90</v>
      </c>
      <c r="N27" s="162">
        <f>VLOOKUP(C27,'RANCH 1'!$C$2:$L$29,10,FALSE)</f>
        <v>4.1666666666666666E-3</v>
      </c>
      <c r="O27" s="162">
        <f>VLOOKUP(C27,'RANCH 2'!$C$2:$L$31,10,FALSE)</f>
        <v>4.1666666666666666E-3</v>
      </c>
      <c r="P27" s="162" t="e">
        <f>VLOOKUP(C27,'RANCH 3'!$C$2:$L$31,10,FALSE)</f>
        <v>#N/A</v>
      </c>
      <c r="Q27" s="162"/>
      <c r="R27" s="58">
        <f>SUM(N27:O27)</f>
        <v>8.3333333333333332E-3</v>
      </c>
    </row>
    <row r="28" spans="1:18" ht="14.4" x14ac:dyDescent="0.3">
      <c r="A28" s="48">
        <v>25</v>
      </c>
      <c r="B28" s="135" t="str">
        <f>'RANCH 1'!B26</f>
        <v>DD Malberg</v>
      </c>
      <c r="C28" s="135" t="str">
        <f>'RANCH 1'!C26</f>
        <v>Newt</v>
      </c>
      <c r="D28" s="162">
        <f>VLOOKUP(C28,'RANCH 1'!$C$2:$D$27,2,FALSE)</f>
        <v>4.1666666666666666E-3</v>
      </c>
      <c r="E28" s="162">
        <f>VLOOKUP(C28,'RANCH 2'!$C$2:$D$31,2,FALSE)</f>
        <v>1.9910879629629632E-3</v>
      </c>
      <c r="F28" s="162" t="e">
        <f>VLOOKUP(C28,'RANCH 3'!$C$2:$D$31,2,FALSE)</f>
        <v>#N/A</v>
      </c>
      <c r="G28" s="162"/>
      <c r="H28" s="58">
        <f>SUM(D28:E28)</f>
        <v>6.1577546296296293E-3</v>
      </c>
      <c r="I28" s="26">
        <f>VLOOKUP(C28,'RANCH 1'!$C$2:$K$27,9,FALSE)</f>
        <v>0</v>
      </c>
      <c r="J28" s="30">
        <f>VLOOKUP(C28,'RANCH 2'!$C$2:$K$31,9,FALSE)</f>
        <v>90</v>
      </c>
      <c r="K28" s="30" t="e">
        <f>VLOOKUP(C28,'RANCH 3'!$C$2:$K$31,9,FALSE)</f>
        <v>#N/A</v>
      </c>
      <c r="L28" s="30"/>
      <c r="M28" s="22">
        <f>SUM(I28:J28)</f>
        <v>90</v>
      </c>
      <c r="N28" s="162">
        <f>VLOOKUP(C28,'RANCH 1'!$C$2:$L$27,10,FALSE)</f>
        <v>4.1666666666666666E-3</v>
      </c>
      <c r="O28" s="162">
        <f>VLOOKUP(C28,'RANCH 2'!$C$2:$L$31,10,FALSE)</f>
        <v>4.1666666666666666E-3</v>
      </c>
      <c r="P28" s="162" t="e">
        <f>VLOOKUP(C28,'RANCH 3'!$C$2:$L$31,10,FALSE)</f>
        <v>#N/A</v>
      </c>
      <c r="Q28" s="162"/>
      <c r="R28" s="58">
        <f>SUM(N28:O28)</f>
        <v>8.3333333333333332E-3</v>
      </c>
    </row>
    <row r="29" spans="1:18" ht="14.4" x14ac:dyDescent="0.3">
      <c r="A29" s="48">
        <v>26</v>
      </c>
      <c r="B29" s="135" t="str">
        <f>'RANCH 1'!B28</f>
        <v xml:space="preserve">Leonard Morrow </v>
      </c>
      <c r="C29" s="135" t="str">
        <f>'RANCH 1'!C28</f>
        <v>Gus</v>
      </c>
      <c r="D29" s="162">
        <f>VLOOKUP(C29,'RANCH 1'!$C$2:$D$29,2,FALSE)</f>
        <v>4.1666666666666666E-3</v>
      </c>
      <c r="E29" s="162">
        <f>VLOOKUP(C29,'RANCH 2'!$C$2:$D$31,2,FALSE)</f>
        <v>2.1302083333333333E-3</v>
      </c>
      <c r="F29" s="162" t="e">
        <f>VLOOKUP(C29,'RANCH 3'!$C$2:$D$31,2,FALSE)</f>
        <v>#N/A</v>
      </c>
      <c r="G29" s="162"/>
      <c r="H29" s="58">
        <f>SUM(D29:E29)</f>
        <v>6.2968750000000004E-3</v>
      </c>
      <c r="I29" s="26">
        <f>VLOOKUP(C29,'RANCH 1'!$C$2:$K$29,9,FALSE)</f>
        <v>0</v>
      </c>
      <c r="J29" s="30">
        <f>VLOOKUP(C29,'RANCH 2'!$C$2:$K$31,9,FALSE)</f>
        <v>30</v>
      </c>
      <c r="K29" s="30" t="e">
        <f>VLOOKUP(C29,'RANCH 3'!$C$2:$K$31,9,FALSE)</f>
        <v>#N/A</v>
      </c>
      <c r="L29" s="30"/>
      <c r="M29" s="22">
        <f>SUM(I29:J29)</f>
        <v>30</v>
      </c>
      <c r="N29" s="162">
        <f>VLOOKUP(C29,'RANCH 1'!$C$2:$L$29,10,FALSE)</f>
        <v>4.1666666666666666E-3</v>
      </c>
      <c r="O29" s="162">
        <f>VLOOKUP(C29,'RANCH 2'!$C$2:$L$31,10,FALSE)</f>
        <v>4.1666666666666666E-3</v>
      </c>
      <c r="P29" s="162" t="e">
        <f>VLOOKUP(C29,'RANCH 3'!$C$2:$L$31,10,FALSE)</f>
        <v>#N/A</v>
      </c>
      <c r="Q29" s="162"/>
      <c r="R29" s="58">
        <f>SUM(N29:O29)</f>
        <v>8.3333333333333332E-3</v>
      </c>
    </row>
    <row r="30" spans="1:18" ht="14.4" x14ac:dyDescent="0.3">
      <c r="A30" s="48">
        <v>27</v>
      </c>
      <c r="B30" s="135" t="str">
        <f>'RANCH 1'!B24</f>
        <v>Corey Bentke</v>
      </c>
      <c r="C30" s="135" t="str">
        <f>'RANCH 1'!C24</f>
        <v>CE Dice</v>
      </c>
      <c r="D30" s="162">
        <f>VLOOKUP(C30,'RANCH 1'!$C$2:$D$27,2,FALSE)</f>
        <v>3.7719907407407407E-3</v>
      </c>
      <c r="E30" s="162">
        <f>VLOOKUP(C30,'RANCH 2'!$C$2:$D$31,2,FALSE)</f>
        <v>4.1666666666666666E-3</v>
      </c>
      <c r="F30" s="162" t="e">
        <f>VLOOKUP(C30,'RANCH 3'!$C$2:$D$31,2,FALSE)</f>
        <v>#N/A</v>
      </c>
      <c r="G30" s="162"/>
      <c r="H30" s="58">
        <f>SUM(D30:E30)</f>
        <v>7.9386574074074082E-3</v>
      </c>
      <c r="I30" s="26">
        <f>VLOOKUP(C30,'RANCH 1'!$C$2:$K$27,9,FALSE)</f>
        <v>30</v>
      </c>
      <c r="J30" s="30">
        <f>VLOOKUP(C30,'RANCH 2'!$C$2:$K$31,9,FALSE)</f>
        <v>0</v>
      </c>
      <c r="K30" s="30" t="e">
        <f>VLOOKUP(C30,'RANCH 3'!$C$2:$K$31,9,FALSE)</f>
        <v>#N/A</v>
      </c>
      <c r="L30" s="30"/>
      <c r="M30" s="22">
        <f>SUM(I30:J30)</f>
        <v>30</v>
      </c>
      <c r="N30" s="162">
        <f>VLOOKUP(C30,'RANCH 1'!$C$2:$L$27,10,FALSE)</f>
        <v>4.1666666666666666E-3</v>
      </c>
      <c r="O30" s="162">
        <f>VLOOKUP(C30,'RANCH 2'!$C$2:$L$31,10,FALSE)</f>
        <v>4.1666666666666666E-3</v>
      </c>
      <c r="P30" s="162" t="e">
        <f>VLOOKUP(C30,'RANCH 3'!$C$2:$L$31,10,FALSE)</f>
        <v>#N/A</v>
      </c>
      <c r="Q30" s="162"/>
      <c r="R30" s="58">
        <f>SUM(N30:O30)</f>
        <v>8.3333333333333332E-3</v>
      </c>
    </row>
    <row r="31" spans="1:18" ht="14.4" x14ac:dyDescent="0.3">
      <c r="A31" s="48">
        <v>28</v>
      </c>
      <c r="B31" s="135" t="str">
        <f>'RANCH 1'!B27</f>
        <v>Laura Stimatze</v>
      </c>
      <c r="C31" s="135" t="str">
        <f>'RANCH 1'!C27</f>
        <v>Jack</v>
      </c>
      <c r="D31" s="162">
        <f>VLOOKUP(C31,'RANCH 1'!$C$2:$D$27,2,FALSE)</f>
        <v>4.1666666666666666E-3</v>
      </c>
      <c r="E31" s="162">
        <f>VLOOKUP(C31,'RANCH 2'!$C$2:$D$31,2,FALSE)</f>
        <v>4.1666666666666666E-3</v>
      </c>
      <c r="F31" s="162" t="e">
        <f>VLOOKUP(C31,'RANCH 3'!$C$2:$D$31,2,FALSE)</f>
        <v>#N/A</v>
      </c>
      <c r="G31" s="162"/>
      <c r="H31" s="58">
        <f>SUM(D31:E31)</f>
        <v>8.3333333333333332E-3</v>
      </c>
      <c r="I31" s="26">
        <f>VLOOKUP(C31,'RANCH 1'!$C$2:$K$27,9,FALSE)</f>
        <v>0</v>
      </c>
      <c r="J31" s="30">
        <f>VLOOKUP(C31,'RANCH 2'!$C$2:$K$31,9,FALSE)</f>
        <v>0</v>
      </c>
      <c r="K31" s="30" t="e">
        <f>VLOOKUP(C31,'RANCH 3'!$C$2:$K$31,9,FALSE)</f>
        <v>#N/A</v>
      </c>
      <c r="L31" s="30"/>
      <c r="M31" s="22">
        <f>SUM(I31:J31)</f>
        <v>0</v>
      </c>
      <c r="N31" s="162">
        <f>VLOOKUP(C31,'RANCH 1'!$C$2:$L$27,10,FALSE)</f>
        <v>4.1666666666666666E-3</v>
      </c>
      <c r="O31" s="162">
        <f>VLOOKUP(C31,'RANCH 2'!$C$2:$L$31,10,FALSE)</f>
        <v>4.1666666666666666E-3</v>
      </c>
      <c r="P31" s="162" t="e">
        <f>VLOOKUP(C31,'RANCH 3'!$C$2:$L$31,10,FALSE)</f>
        <v>#N/A</v>
      </c>
      <c r="Q31" s="162"/>
      <c r="R31" s="58">
        <f>SUM(N31:O31)</f>
        <v>8.3333333333333332E-3</v>
      </c>
    </row>
  </sheetData>
  <sortState xmlns:xlrd2="http://schemas.microsoft.com/office/spreadsheetml/2017/richdata2" ref="A2:R31">
    <sortCondition descending="1" ref="M2:M31"/>
    <sortCondition ref="R2:R31"/>
    <sortCondition ref="H2:H31"/>
  </sortState>
  <printOptions gridLines="1"/>
  <pageMargins left="0.7" right="0.7" top="0.75" bottom="0.75" header="0.3" footer="0.3"/>
  <pageSetup scale="92" fitToHeight="0" orientation="landscape" horizontalDpi="4294967293" r:id="rId1"/>
  <headerFooter>
    <oddHeader>&amp;CRanch Average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R89"/>
  <sheetViews>
    <sheetView zoomScaleNormal="100" zoomScalePageLayoutView="73" workbookViewId="0">
      <selection activeCell="B4" sqref="B4"/>
    </sheetView>
  </sheetViews>
  <sheetFormatPr defaultRowHeight="13.8" x14ac:dyDescent="0.25"/>
  <cols>
    <col min="1" max="1" width="2.8984375" customWidth="1"/>
    <col min="2" max="2" width="22.5" customWidth="1"/>
    <col min="3" max="3" width="16.5" customWidth="1"/>
    <col min="4" max="4" width="9" style="7"/>
    <col min="8" max="9" width="9" style="43"/>
    <col min="10" max="10" width="9" style="143"/>
    <col min="11" max="11" width="9" style="7"/>
  </cols>
  <sheetData>
    <row r="1" spans="1:11" s="5" customFormat="1" ht="14.4" x14ac:dyDescent="0.3">
      <c r="A1" s="17"/>
      <c r="B1" s="96" t="s">
        <v>0</v>
      </c>
      <c r="C1" s="96" t="s">
        <v>1</v>
      </c>
      <c r="D1" s="157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9" t="s">
        <v>8</v>
      </c>
      <c r="K1" s="197" t="s">
        <v>9</v>
      </c>
    </row>
    <row r="2" spans="1:11" s="3" customFormat="1" ht="14.4" x14ac:dyDescent="0.3">
      <c r="A2" s="20">
        <v>1</v>
      </c>
      <c r="B2" s="183" t="s">
        <v>301</v>
      </c>
      <c r="C2" s="183" t="s">
        <v>304</v>
      </c>
      <c r="D2" s="21">
        <v>3.0370370370370366E-4</v>
      </c>
      <c r="E2" s="25">
        <v>30</v>
      </c>
      <c r="F2" s="23">
        <v>30</v>
      </c>
      <c r="G2" s="23">
        <v>30</v>
      </c>
      <c r="H2" s="23">
        <v>30</v>
      </c>
      <c r="I2" s="23">
        <v>0</v>
      </c>
      <c r="J2" s="137">
        <f t="shared" ref="J2:J33" si="0">SUM(E2:I2)</f>
        <v>120</v>
      </c>
      <c r="K2" s="162">
        <v>4.1666666666666666E-3</v>
      </c>
    </row>
    <row r="3" spans="1:11" s="3" customFormat="1" ht="14.4" x14ac:dyDescent="0.3">
      <c r="A3" s="20">
        <v>2</v>
      </c>
      <c r="B3" s="183" t="s">
        <v>124</v>
      </c>
      <c r="C3" s="183" t="s">
        <v>268</v>
      </c>
      <c r="D3" s="21">
        <v>6.9999999999999999E-4</v>
      </c>
      <c r="E3" s="25">
        <v>30</v>
      </c>
      <c r="F3" s="23">
        <v>30</v>
      </c>
      <c r="G3" s="23">
        <v>30</v>
      </c>
      <c r="H3" s="23">
        <v>30</v>
      </c>
      <c r="I3" s="23">
        <v>0</v>
      </c>
      <c r="J3" s="137">
        <f t="shared" si="0"/>
        <v>120</v>
      </c>
      <c r="K3" s="162">
        <v>4.1666666666666666E-3</v>
      </c>
    </row>
    <row r="4" spans="1:11" s="1" customFormat="1" ht="14.4" x14ac:dyDescent="0.3">
      <c r="A4" s="20">
        <v>3</v>
      </c>
      <c r="B4" s="182" t="s">
        <v>118</v>
      </c>
      <c r="C4" s="182" t="s">
        <v>283</v>
      </c>
      <c r="D4" s="21">
        <v>1.2281249999999998E-3</v>
      </c>
      <c r="E4" s="25">
        <v>30</v>
      </c>
      <c r="F4" s="23">
        <v>30</v>
      </c>
      <c r="G4" s="23">
        <v>30</v>
      </c>
      <c r="H4" s="23">
        <v>30</v>
      </c>
      <c r="I4" s="23">
        <v>0</v>
      </c>
      <c r="J4" s="137">
        <f t="shared" si="0"/>
        <v>120</v>
      </c>
      <c r="K4" s="162">
        <v>4.1666666666666666E-3</v>
      </c>
    </row>
    <row r="5" spans="1:11" s="3" customFormat="1" ht="14.4" x14ac:dyDescent="0.3">
      <c r="A5" s="20">
        <v>4</v>
      </c>
      <c r="B5" s="183" t="s">
        <v>234</v>
      </c>
      <c r="C5" s="183" t="s">
        <v>293</v>
      </c>
      <c r="D5" s="21">
        <v>4.9050925925925922E-4</v>
      </c>
      <c r="E5" s="25">
        <v>30</v>
      </c>
      <c r="F5" s="23">
        <v>30</v>
      </c>
      <c r="G5" s="23">
        <v>30</v>
      </c>
      <c r="H5" s="23">
        <v>0</v>
      </c>
      <c r="I5" s="23">
        <v>0</v>
      </c>
      <c r="J5" s="137">
        <f t="shared" si="0"/>
        <v>90</v>
      </c>
      <c r="K5" s="162">
        <v>4.1666666666666666E-3</v>
      </c>
    </row>
    <row r="6" spans="1:11" s="1" customFormat="1" ht="14.4" x14ac:dyDescent="0.3">
      <c r="A6" s="20">
        <v>5</v>
      </c>
      <c r="B6" s="183" t="s">
        <v>234</v>
      </c>
      <c r="C6" s="183" t="s">
        <v>33</v>
      </c>
      <c r="D6" s="21">
        <v>1.0128472222222221E-3</v>
      </c>
      <c r="E6" s="25">
        <v>30</v>
      </c>
      <c r="F6" s="23">
        <v>30</v>
      </c>
      <c r="G6" s="23">
        <v>30</v>
      </c>
      <c r="H6" s="23">
        <v>0</v>
      </c>
      <c r="I6" s="23">
        <v>0</v>
      </c>
      <c r="J6" s="137">
        <f t="shared" si="0"/>
        <v>90</v>
      </c>
      <c r="K6" s="162">
        <v>4.1666666666666666E-3</v>
      </c>
    </row>
    <row r="7" spans="1:11" s="1" customFormat="1" ht="14.4" x14ac:dyDescent="0.3">
      <c r="A7" s="20">
        <v>6</v>
      </c>
      <c r="B7" s="183" t="s">
        <v>194</v>
      </c>
      <c r="C7" s="183" t="s">
        <v>278</v>
      </c>
      <c r="D7" s="21">
        <v>1.3483796296296297E-3</v>
      </c>
      <c r="E7" s="25">
        <v>30</v>
      </c>
      <c r="F7" s="23">
        <v>30</v>
      </c>
      <c r="G7" s="23">
        <v>30</v>
      </c>
      <c r="H7" s="23">
        <v>0</v>
      </c>
      <c r="I7" s="23">
        <v>0</v>
      </c>
      <c r="J7" s="137">
        <f t="shared" si="0"/>
        <v>90</v>
      </c>
      <c r="K7" s="162">
        <v>4.1666666666666666E-3</v>
      </c>
    </row>
    <row r="8" spans="1:11" s="3" customFormat="1" ht="14.4" x14ac:dyDescent="0.3">
      <c r="A8" s="20">
        <v>7</v>
      </c>
      <c r="B8" s="182" t="s">
        <v>198</v>
      </c>
      <c r="C8" s="182" t="s">
        <v>230</v>
      </c>
      <c r="D8" s="21">
        <v>1.5283564814814814E-3</v>
      </c>
      <c r="E8" s="25">
        <v>30</v>
      </c>
      <c r="F8" s="23">
        <v>30</v>
      </c>
      <c r="G8" s="23">
        <v>30</v>
      </c>
      <c r="H8" s="23">
        <v>0</v>
      </c>
      <c r="I8" s="23">
        <v>0</v>
      </c>
      <c r="J8" s="137">
        <f t="shared" si="0"/>
        <v>90</v>
      </c>
      <c r="K8" s="162">
        <v>4.1666666666666666E-3</v>
      </c>
    </row>
    <row r="9" spans="1:11" ht="14.4" x14ac:dyDescent="0.3">
      <c r="A9" s="20">
        <v>8</v>
      </c>
      <c r="B9" s="183" t="s">
        <v>227</v>
      </c>
      <c r="C9" s="183" t="s">
        <v>338</v>
      </c>
      <c r="D9" s="21">
        <v>4.5300925925925928E-4</v>
      </c>
      <c r="E9" s="25">
        <v>30</v>
      </c>
      <c r="F9" s="23">
        <v>30</v>
      </c>
      <c r="G9" s="23">
        <v>0</v>
      </c>
      <c r="H9" s="23">
        <v>0</v>
      </c>
      <c r="I9" s="23">
        <v>0</v>
      </c>
      <c r="J9" s="137">
        <f t="shared" si="0"/>
        <v>60</v>
      </c>
      <c r="K9" s="162">
        <v>4.1666666666666666E-3</v>
      </c>
    </row>
    <row r="10" spans="1:11" s="1" customFormat="1" ht="14.4" x14ac:dyDescent="0.3">
      <c r="A10" s="20">
        <v>9</v>
      </c>
      <c r="B10" s="183" t="s">
        <v>211</v>
      </c>
      <c r="C10" s="183" t="s">
        <v>336</v>
      </c>
      <c r="D10" s="21">
        <v>4.615740740740741E-4</v>
      </c>
      <c r="E10" s="25">
        <v>30</v>
      </c>
      <c r="F10" s="23">
        <v>30</v>
      </c>
      <c r="G10" s="23">
        <v>0</v>
      </c>
      <c r="H10" s="23">
        <v>0</v>
      </c>
      <c r="I10" s="23">
        <v>0</v>
      </c>
      <c r="J10" s="137">
        <f t="shared" si="0"/>
        <v>60</v>
      </c>
      <c r="K10" s="162">
        <v>4.1666666666666666E-3</v>
      </c>
    </row>
    <row r="11" spans="1:11" s="3" customFormat="1" ht="14.4" x14ac:dyDescent="0.3">
      <c r="A11" s="20">
        <v>10</v>
      </c>
      <c r="B11" s="183" t="s">
        <v>34</v>
      </c>
      <c r="C11" s="183" t="s">
        <v>331</v>
      </c>
      <c r="D11" s="21">
        <v>4.8993055555555563E-4</v>
      </c>
      <c r="E11" s="25">
        <v>30</v>
      </c>
      <c r="F11" s="23">
        <v>30</v>
      </c>
      <c r="G11" s="23">
        <v>0</v>
      </c>
      <c r="H11" s="23">
        <v>0</v>
      </c>
      <c r="I11" s="23">
        <v>0</v>
      </c>
      <c r="J11" s="137">
        <f t="shared" si="0"/>
        <v>60</v>
      </c>
      <c r="K11" s="162">
        <v>4.1666666666666666E-3</v>
      </c>
    </row>
    <row r="12" spans="1:11" s="3" customFormat="1" ht="14.4" x14ac:dyDescent="0.3">
      <c r="A12" s="20">
        <v>11</v>
      </c>
      <c r="B12" s="183" t="s">
        <v>61</v>
      </c>
      <c r="C12" s="183" t="s">
        <v>270</v>
      </c>
      <c r="D12" s="21">
        <v>5.1076388888888894E-4</v>
      </c>
      <c r="E12" s="25">
        <v>30</v>
      </c>
      <c r="F12" s="23">
        <v>30</v>
      </c>
      <c r="G12" s="23">
        <v>0</v>
      </c>
      <c r="H12" s="23">
        <v>0</v>
      </c>
      <c r="I12" s="23">
        <v>0</v>
      </c>
      <c r="J12" s="137">
        <f t="shared" si="0"/>
        <v>60</v>
      </c>
      <c r="K12" s="162">
        <v>4.1666666666666666E-3</v>
      </c>
    </row>
    <row r="13" spans="1:11" s="1" customFormat="1" ht="14.4" x14ac:dyDescent="0.3">
      <c r="A13" s="20">
        <v>12</v>
      </c>
      <c r="B13" s="182" t="s">
        <v>262</v>
      </c>
      <c r="C13" s="182" t="s">
        <v>263</v>
      </c>
      <c r="D13" s="21">
        <v>5.2245370370370369E-4</v>
      </c>
      <c r="E13" s="25">
        <v>30</v>
      </c>
      <c r="F13" s="23">
        <v>30</v>
      </c>
      <c r="G13" s="23">
        <v>0</v>
      </c>
      <c r="H13" s="23">
        <v>0</v>
      </c>
      <c r="I13" s="23">
        <v>0</v>
      </c>
      <c r="J13" s="137">
        <f t="shared" si="0"/>
        <v>60</v>
      </c>
      <c r="K13" s="162">
        <v>4.1666666666666666E-3</v>
      </c>
    </row>
    <row r="14" spans="1:11" s="3" customFormat="1" ht="14.4" x14ac:dyDescent="0.3">
      <c r="A14" s="20">
        <v>13</v>
      </c>
      <c r="B14" s="182" t="s">
        <v>251</v>
      </c>
      <c r="C14" s="182" t="s">
        <v>295</v>
      </c>
      <c r="D14" s="21">
        <v>5.3368055555555558E-4</v>
      </c>
      <c r="E14" s="25">
        <v>30</v>
      </c>
      <c r="F14" s="23">
        <v>30</v>
      </c>
      <c r="G14" s="23">
        <v>0</v>
      </c>
      <c r="H14" s="23">
        <v>0</v>
      </c>
      <c r="I14" s="23">
        <v>0</v>
      </c>
      <c r="J14" s="137">
        <f t="shared" si="0"/>
        <v>60</v>
      </c>
      <c r="K14" s="162">
        <v>4.1666666666666666E-3</v>
      </c>
    </row>
    <row r="15" spans="1:11" s="1" customFormat="1" ht="14.4" x14ac:dyDescent="0.3">
      <c r="A15" s="20">
        <v>14</v>
      </c>
      <c r="B15" s="182" t="s">
        <v>224</v>
      </c>
      <c r="C15" s="182" t="s">
        <v>307</v>
      </c>
      <c r="D15" s="21">
        <v>5.3773148148148148E-4</v>
      </c>
      <c r="E15" s="25">
        <v>30</v>
      </c>
      <c r="F15" s="23">
        <v>30</v>
      </c>
      <c r="G15" s="23">
        <v>0</v>
      </c>
      <c r="H15" s="23">
        <v>0</v>
      </c>
      <c r="I15" s="23">
        <v>0</v>
      </c>
      <c r="J15" s="137">
        <f t="shared" si="0"/>
        <v>60</v>
      </c>
      <c r="K15" s="162">
        <v>4.1666666666666666E-3</v>
      </c>
    </row>
    <row r="16" spans="1:11" s="3" customFormat="1" ht="14.4" x14ac:dyDescent="0.3">
      <c r="A16" s="20">
        <v>15</v>
      </c>
      <c r="B16" s="182" t="s">
        <v>198</v>
      </c>
      <c r="C16" s="182" t="s">
        <v>341</v>
      </c>
      <c r="D16" s="21">
        <v>5.5104166666666659E-4</v>
      </c>
      <c r="E16" s="25">
        <v>30</v>
      </c>
      <c r="F16" s="23">
        <v>30</v>
      </c>
      <c r="G16" s="23">
        <v>0</v>
      </c>
      <c r="H16" s="23">
        <v>0</v>
      </c>
      <c r="I16" s="23">
        <v>0</v>
      </c>
      <c r="J16" s="137">
        <f t="shared" si="0"/>
        <v>60</v>
      </c>
      <c r="K16" s="162">
        <v>4.1666666666666666E-3</v>
      </c>
    </row>
    <row r="17" spans="1:11" s="1" customFormat="1" ht="14.4" x14ac:dyDescent="0.3">
      <c r="A17" s="20">
        <v>16</v>
      </c>
      <c r="B17" s="183" t="s">
        <v>39</v>
      </c>
      <c r="C17" s="183" t="s">
        <v>252</v>
      </c>
      <c r="D17" s="21">
        <v>5.6076388888888886E-4</v>
      </c>
      <c r="E17" s="25">
        <v>30</v>
      </c>
      <c r="F17" s="23">
        <v>30</v>
      </c>
      <c r="G17" s="23">
        <v>0</v>
      </c>
      <c r="H17" s="23">
        <v>0</v>
      </c>
      <c r="I17" s="23">
        <v>0</v>
      </c>
      <c r="J17" s="137">
        <f t="shared" si="0"/>
        <v>60</v>
      </c>
      <c r="K17" s="162">
        <v>4.1666666666666666E-3</v>
      </c>
    </row>
    <row r="18" spans="1:11" s="3" customFormat="1" ht="14.4" x14ac:dyDescent="0.3">
      <c r="A18" s="20">
        <v>17</v>
      </c>
      <c r="B18" s="182" t="s">
        <v>81</v>
      </c>
      <c r="C18" s="182" t="s">
        <v>287</v>
      </c>
      <c r="D18" s="21">
        <v>5.6192129629629626E-4</v>
      </c>
      <c r="E18" s="25">
        <v>30</v>
      </c>
      <c r="F18" s="23">
        <v>30</v>
      </c>
      <c r="G18" s="23">
        <v>0</v>
      </c>
      <c r="H18" s="23">
        <v>0</v>
      </c>
      <c r="I18" s="23">
        <v>0</v>
      </c>
      <c r="J18" s="137">
        <f t="shared" si="0"/>
        <v>60</v>
      </c>
      <c r="K18" s="162">
        <v>4.1666666666666666E-3</v>
      </c>
    </row>
    <row r="19" spans="1:11" s="3" customFormat="1" ht="14.4" x14ac:dyDescent="0.3">
      <c r="A19" s="20">
        <v>18</v>
      </c>
      <c r="B19" s="184" t="s">
        <v>34</v>
      </c>
      <c r="C19" s="184" t="s">
        <v>329</v>
      </c>
      <c r="D19" s="21">
        <v>5.6504629629629624E-4</v>
      </c>
      <c r="E19" s="25">
        <v>30</v>
      </c>
      <c r="F19" s="23">
        <v>30</v>
      </c>
      <c r="G19" s="23">
        <v>0</v>
      </c>
      <c r="H19" s="23">
        <v>0</v>
      </c>
      <c r="I19" s="23">
        <v>0</v>
      </c>
      <c r="J19" s="137">
        <f t="shared" si="0"/>
        <v>60</v>
      </c>
      <c r="K19" s="162">
        <v>4.1666666666666666E-3</v>
      </c>
    </row>
    <row r="20" spans="1:11" ht="14.4" x14ac:dyDescent="0.3">
      <c r="A20" s="20">
        <v>19</v>
      </c>
      <c r="B20" s="183" t="s">
        <v>333</v>
      </c>
      <c r="C20" s="183" t="s">
        <v>334</v>
      </c>
      <c r="D20" s="21">
        <v>5.6539351851851857E-4</v>
      </c>
      <c r="E20" s="25">
        <v>30</v>
      </c>
      <c r="F20" s="23">
        <v>30</v>
      </c>
      <c r="G20" s="23">
        <v>0</v>
      </c>
      <c r="H20" s="23">
        <v>0</v>
      </c>
      <c r="I20" s="23">
        <v>0</v>
      </c>
      <c r="J20" s="137">
        <f t="shared" si="0"/>
        <v>60</v>
      </c>
      <c r="K20" s="162">
        <v>4.1666666666666666E-3</v>
      </c>
    </row>
    <row r="21" spans="1:11" s="3" customFormat="1" ht="14.4" x14ac:dyDescent="0.3">
      <c r="A21" s="20">
        <v>20</v>
      </c>
      <c r="B21" s="183" t="s">
        <v>118</v>
      </c>
      <c r="C21" s="183" t="s">
        <v>282</v>
      </c>
      <c r="D21" s="21">
        <v>5.8842592592592594E-4</v>
      </c>
      <c r="E21" s="25">
        <v>30</v>
      </c>
      <c r="F21" s="23">
        <v>30</v>
      </c>
      <c r="G21" s="23">
        <v>0</v>
      </c>
      <c r="H21" s="23">
        <v>0</v>
      </c>
      <c r="I21" s="23">
        <v>0</v>
      </c>
      <c r="J21" s="137">
        <f t="shared" si="0"/>
        <v>60</v>
      </c>
      <c r="K21" s="162">
        <v>4.1666666666666666E-3</v>
      </c>
    </row>
    <row r="22" spans="1:11" ht="14.4" x14ac:dyDescent="0.3">
      <c r="A22" s="20">
        <v>21</v>
      </c>
      <c r="B22" s="183" t="s">
        <v>240</v>
      </c>
      <c r="C22" s="183" t="s">
        <v>340</v>
      </c>
      <c r="D22" s="21">
        <v>6.0381944444444448E-4</v>
      </c>
      <c r="E22" s="25">
        <v>30</v>
      </c>
      <c r="F22" s="23">
        <v>30</v>
      </c>
      <c r="G22" s="23">
        <v>0</v>
      </c>
      <c r="H22" s="23">
        <v>0</v>
      </c>
      <c r="I22" s="23">
        <v>0</v>
      </c>
      <c r="J22" s="137">
        <f t="shared" si="0"/>
        <v>60</v>
      </c>
      <c r="K22" s="162">
        <v>4.1666666666666666E-3</v>
      </c>
    </row>
    <row r="23" spans="1:11" ht="14.4" x14ac:dyDescent="0.3">
      <c r="A23" s="20">
        <v>22</v>
      </c>
      <c r="B23" s="182" t="s">
        <v>124</v>
      </c>
      <c r="C23" s="182" t="s">
        <v>267</v>
      </c>
      <c r="D23" s="21">
        <v>6.0601851851851854E-4</v>
      </c>
      <c r="E23" s="25">
        <v>30</v>
      </c>
      <c r="F23" s="23">
        <v>30</v>
      </c>
      <c r="G23" s="23">
        <v>0</v>
      </c>
      <c r="H23" s="23">
        <v>0</v>
      </c>
      <c r="I23" s="23">
        <v>0</v>
      </c>
      <c r="J23" s="137">
        <f t="shared" si="0"/>
        <v>60</v>
      </c>
      <c r="K23" s="162">
        <v>4.1666666666666666E-3</v>
      </c>
    </row>
    <row r="24" spans="1:11" s="3" customFormat="1" ht="14.4" x14ac:dyDescent="0.3">
      <c r="A24" s="20">
        <v>23</v>
      </c>
      <c r="B24" s="183" t="s">
        <v>200</v>
      </c>
      <c r="C24" s="183" t="s">
        <v>275</v>
      </c>
      <c r="D24" s="21">
        <v>6.0972222222222222E-4</v>
      </c>
      <c r="E24" s="25">
        <v>30</v>
      </c>
      <c r="F24" s="23">
        <v>30</v>
      </c>
      <c r="G24" s="23">
        <v>0</v>
      </c>
      <c r="H24" s="23">
        <v>0</v>
      </c>
      <c r="I24" s="23">
        <v>0</v>
      </c>
      <c r="J24" s="137">
        <f t="shared" si="0"/>
        <v>60</v>
      </c>
      <c r="K24" s="162">
        <v>4.1666666666666666E-3</v>
      </c>
    </row>
    <row r="25" spans="1:11" ht="14.4" x14ac:dyDescent="0.3">
      <c r="A25" s="20">
        <v>24</v>
      </c>
      <c r="B25" s="183" t="s">
        <v>210</v>
      </c>
      <c r="C25" s="183" t="s">
        <v>273</v>
      </c>
      <c r="D25" s="21">
        <v>6.1307870370370368E-4</v>
      </c>
      <c r="E25" s="25">
        <v>30</v>
      </c>
      <c r="F25" s="23">
        <v>30</v>
      </c>
      <c r="G25" s="23">
        <v>0</v>
      </c>
      <c r="H25" s="23">
        <v>0</v>
      </c>
      <c r="I25" s="23">
        <v>0</v>
      </c>
      <c r="J25" s="137">
        <f t="shared" si="0"/>
        <v>60</v>
      </c>
      <c r="K25" s="162">
        <v>4.1666666666666666E-3</v>
      </c>
    </row>
    <row r="26" spans="1:11" s="3" customFormat="1" ht="14.4" x14ac:dyDescent="0.3">
      <c r="A26" s="20">
        <v>25</v>
      </c>
      <c r="B26" s="183" t="s">
        <v>317</v>
      </c>
      <c r="C26" s="183" t="s">
        <v>318</v>
      </c>
      <c r="D26" s="21">
        <v>6.7013888888888885E-4</v>
      </c>
      <c r="E26" s="25">
        <v>30</v>
      </c>
      <c r="F26" s="23">
        <v>30</v>
      </c>
      <c r="G26" s="23">
        <v>0</v>
      </c>
      <c r="H26" s="23">
        <v>0</v>
      </c>
      <c r="I26" s="23">
        <v>0</v>
      </c>
      <c r="J26" s="137">
        <f t="shared" si="0"/>
        <v>60</v>
      </c>
      <c r="K26" s="162">
        <v>4.1666666666666666E-3</v>
      </c>
    </row>
    <row r="27" spans="1:11" s="1" customFormat="1" ht="14.4" x14ac:dyDescent="0.3">
      <c r="A27" s="20">
        <v>26</v>
      </c>
      <c r="B27" s="183" t="s">
        <v>245</v>
      </c>
      <c r="C27" s="183" t="s">
        <v>228</v>
      </c>
      <c r="D27" s="21">
        <v>6.8136574074074074E-4</v>
      </c>
      <c r="E27" s="25">
        <v>30</v>
      </c>
      <c r="F27" s="23">
        <v>30</v>
      </c>
      <c r="G27" s="23">
        <v>0</v>
      </c>
      <c r="H27" s="23">
        <v>0</v>
      </c>
      <c r="I27" s="23">
        <v>0</v>
      </c>
      <c r="J27" s="137">
        <f t="shared" si="0"/>
        <v>60</v>
      </c>
      <c r="K27" s="162">
        <v>4.1666666666666666E-3</v>
      </c>
    </row>
    <row r="28" spans="1:11" s="3" customFormat="1" ht="14.4" x14ac:dyDescent="0.3">
      <c r="A28" s="20">
        <v>27</v>
      </c>
      <c r="B28" s="182" t="s">
        <v>315</v>
      </c>
      <c r="C28" s="182" t="s">
        <v>316</v>
      </c>
      <c r="D28" s="21">
        <v>6.9756944444444434E-4</v>
      </c>
      <c r="E28" s="25">
        <v>30</v>
      </c>
      <c r="F28" s="23">
        <v>30</v>
      </c>
      <c r="G28" s="23">
        <v>0</v>
      </c>
      <c r="H28" s="23">
        <v>0</v>
      </c>
      <c r="I28" s="23">
        <v>0</v>
      </c>
      <c r="J28" s="137">
        <f t="shared" si="0"/>
        <v>60</v>
      </c>
      <c r="K28" s="162">
        <v>4.1666666666666666E-3</v>
      </c>
    </row>
    <row r="29" spans="1:11" ht="14.4" x14ac:dyDescent="0.3">
      <c r="A29" s="20">
        <v>28</v>
      </c>
      <c r="B29" s="182" t="s">
        <v>29</v>
      </c>
      <c r="C29" s="182" t="s">
        <v>314</v>
      </c>
      <c r="D29" s="21">
        <v>7.1944444444444443E-4</v>
      </c>
      <c r="E29" s="25">
        <v>30</v>
      </c>
      <c r="F29" s="23">
        <v>30</v>
      </c>
      <c r="G29" s="23">
        <v>0</v>
      </c>
      <c r="H29" s="23">
        <v>0</v>
      </c>
      <c r="I29" s="23">
        <v>0</v>
      </c>
      <c r="J29" s="137">
        <f t="shared" si="0"/>
        <v>60</v>
      </c>
      <c r="K29" s="162">
        <v>4.1666666666666666E-3</v>
      </c>
    </row>
    <row r="30" spans="1:11" s="1" customFormat="1" ht="14.4" x14ac:dyDescent="0.3">
      <c r="A30" s="20">
        <v>29</v>
      </c>
      <c r="B30" s="183" t="s">
        <v>297</v>
      </c>
      <c r="C30" s="183" t="s">
        <v>299</v>
      </c>
      <c r="D30" s="21">
        <v>7.2013888888888876E-4</v>
      </c>
      <c r="E30" s="25">
        <v>30</v>
      </c>
      <c r="F30" s="23">
        <v>30</v>
      </c>
      <c r="G30" s="23">
        <v>0</v>
      </c>
      <c r="H30" s="23">
        <v>0</v>
      </c>
      <c r="I30" s="23">
        <v>0</v>
      </c>
      <c r="J30" s="137">
        <f t="shared" si="0"/>
        <v>60</v>
      </c>
      <c r="K30" s="162">
        <v>4.1666666666666666E-3</v>
      </c>
    </row>
    <row r="31" spans="1:11" ht="14.4" x14ac:dyDescent="0.3">
      <c r="A31" s="20">
        <v>30</v>
      </c>
      <c r="B31" s="182" t="s">
        <v>269</v>
      </c>
      <c r="C31" s="182" t="s">
        <v>100</v>
      </c>
      <c r="D31" s="21">
        <v>7.9791666666666672E-4</v>
      </c>
      <c r="E31" s="25">
        <v>30</v>
      </c>
      <c r="F31" s="23">
        <v>30</v>
      </c>
      <c r="G31" s="23">
        <v>0</v>
      </c>
      <c r="H31" s="23">
        <v>0</v>
      </c>
      <c r="I31" s="23">
        <v>0</v>
      </c>
      <c r="J31" s="137">
        <f t="shared" si="0"/>
        <v>60</v>
      </c>
      <c r="K31" s="162">
        <v>4.1666666666666666E-3</v>
      </c>
    </row>
    <row r="32" spans="1:11" s="3" customFormat="1" ht="14.4" x14ac:dyDescent="0.3">
      <c r="A32" s="20">
        <v>31</v>
      </c>
      <c r="B32" s="182" t="s">
        <v>297</v>
      </c>
      <c r="C32" s="182" t="s">
        <v>298</v>
      </c>
      <c r="D32" s="21">
        <v>8.0520833333333323E-4</v>
      </c>
      <c r="E32" s="25">
        <v>30</v>
      </c>
      <c r="F32" s="23">
        <v>30</v>
      </c>
      <c r="G32" s="23">
        <v>0</v>
      </c>
      <c r="H32" s="23">
        <v>0</v>
      </c>
      <c r="I32" s="23">
        <v>0</v>
      </c>
      <c r="J32" s="137">
        <f t="shared" si="0"/>
        <v>60</v>
      </c>
      <c r="K32" s="162">
        <v>4.1666666666666666E-3</v>
      </c>
    </row>
    <row r="33" spans="1:18" s="1" customFormat="1" ht="14.4" x14ac:dyDescent="0.3">
      <c r="A33" s="20">
        <v>32</v>
      </c>
      <c r="B33" s="183" t="s">
        <v>95</v>
      </c>
      <c r="C33" s="183" t="s">
        <v>306</v>
      </c>
      <c r="D33" s="21">
        <v>8.2083333333333325E-4</v>
      </c>
      <c r="E33" s="25">
        <v>30</v>
      </c>
      <c r="F33" s="23">
        <v>30</v>
      </c>
      <c r="G33" s="23">
        <v>0</v>
      </c>
      <c r="H33" s="23">
        <v>0</v>
      </c>
      <c r="I33" s="23">
        <v>0</v>
      </c>
      <c r="J33" s="137">
        <f t="shared" si="0"/>
        <v>60</v>
      </c>
      <c r="K33" s="162">
        <v>4.1666666666666666E-3</v>
      </c>
    </row>
    <row r="34" spans="1:18" s="3" customFormat="1" ht="14.4" x14ac:dyDescent="0.3">
      <c r="A34" s="20">
        <v>33</v>
      </c>
      <c r="B34" s="183" t="s">
        <v>226</v>
      </c>
      <c r="C34" s="183" t="s">
        <v>284</v>
      </c>
      <c r="D34" s="21">
        <v>8.3020833333333341E-4</v>
      </c>
      <c r="E34" s="25">
        <v>30</v>
      </c>
      <c r="F34" s="23">
        <v>30</v>
      </c>
      <c r="G34" s="23">
        <v>0</v>
      </c>
      <c r="H34" s="23">
        <v>0</v>
      </c>
      <c r="I34" s="23">
        <v>0</v>
      </c>
      <c r="J34" s="137">
        <f t="shared" ref="J34:J65" si="1">SUM(E34:I34)</f>
        <v>60</v>
      </c>
      <c r="K34" s="162">
        <v>4.1666666666666666E-3</v>
      </c>
    </row>
    <row r="35" spans="1:18" ht="14.4" x14ac:dyDescent="0.3">
      <c r="A35" s="20">
        <v>34</v>
      </c>
      <c r="B35" s="182" t="s">
        <v>227</v>
      </c>
      <c r="C35" s="182" t="s">
        <v>339</v>
      </c>
      <c r="D35" s="21">
        <v>8.3576388888888893E-4</v>
      </c>
      <c r="E35" s="25">
        <v>30</v>
      </c>
      <c r="F35" s="23">
        <v>30</v>
      </c>
      <c r="G35" s="23">
        <v>0</v>
      </c>
      <c r="H35" s="23">
        <v>0</v>
      </c>
      <c r="I35" s="23">
        <v>0</v>
      </c>
      <c r="J35" s="137">
        <f t="shared" si="1"/>
        <v>60</v>
      </c>
      <c r="K35" s="162">
        <v>4.1666666666666666E-3</v>
      </c>
    </row>
    <row r="36" spans="1:18" s="3" customFormat="1" ht="14.4" x14ac:dyDescent="0.3">
      <c r="A36" s="20">
        <v>35</v>
      </c>
      <c r="B36" s="183" t="s">
        <v>222</v>
      </c>
      <c r="C36" s="183" t="s">
        <v>320</v>
      </c>
      <c r="D36" s="21">
        <v>8.4155092592592582E-4</v>
      </c>
      <c r="E36" s="25">
        <v>30</v>
      </c>
      <c r="F36" s="23">
        <v>30</v>
      </c>
      <c r="G36" s="23">
        <v>0</v>
      </c>
      <c r="H36" s="23">
        <v>0</v>
      </c>
      <c r="I36" s="23">
        <v>0</v>
      </c>
      <c r="J36" s="137">
        <f t="shared" si="1"/>
        <v>60</v>
      </c>
      <c r="K36" s="162">
        <v>4.1666666666666666E-3</v>
      </c>
    </row>
    <row r="37" spans="1:18" ht="14.4" x14ac:dyDescent="0.3">
      <c r="A37" s="20">
        <v>36</v>
      </c>
      <c r="B37" s="184" t="s">
        <v>301</v>
      </c>
      <c r="C37" s="184" t="s">
        <v>302</v>
      </c>
      <c r="D37" s="21">
        <v>8.6898148148148154E-4</v>
      </c>
      <c r="E37" s="25">
        <v>30</v>
      </c>
      <c r="F37" s="23">
        <v>30</v>
      </c>
      <c r="G37" s="23">
        <v>0</v>
      </c>
      <c r="H37" s="23">
        <v>0</v>
      </c>
      <c r="I37" s="23">
        <v>0</v>
      </c>
      <c r="J37" s="137">
        <f t="shared" si="1"/>
        <v>60</v>
      </c>
      <c r="K37" s="162">
        <v>4.1666666666666666E-3</v>
      </c>
    </row>
    <row r="38" spans="1:18" s="3" customFormat="1" ht="14.4" x14ac:dyDescent="0.3">
      <c r="A38" s="20">
        <v>37</v>
      </c>
      <c r="B38" s="182" t="s">
        <v>311</v>
      </c>
      <c r="C38" s="182" t="s">
        <v>102</v>
      </c>
      <c r="D38" s="21">
        <v>8.8981481481481496E-4</v>
      </c>
      <c r="E38" s="25">
        <v>30</v>
      </c>
      <c r="F38" s="23">
        <v>30</v>
      </c>
      <c r="G38" s="23">
        <v>0</v>
      </c>
      <c r="H38" s="23">
        <v>0</v>
      </c>
      <c r="I38" s="23">
        <v>0</v>
      </c>
      <c r="J38" s="137">
        <f t="shared" si="1"/>
        <v>60</v>
      </c>
      <c r="K38" s="162">
        <v>4.1666666666666666E-3</v>
      </c>
    </row>
    <row r="39" spans="1:18" ht="14.4" x14ac:dyDescent="0.3">
      <c r="A39" s="20">
        <v>38</v>
      </c>
      <c r="B39" s="183" t="s">
        <v>325</v>
      </c>
      <c r="C39" s="183" t="s">
        <v>326</v>
      </c>
      <c r="D39" s="21">
        <v>9.0486111111111106E-4</v>
      </c>
      <c r="E39" s="25">
        <v>30</v>
      </c>
      <c r="F39" s="23">
        <v>30</v>
      </c>
      <c r="G39" s="23">
        <v>0</v>
      </c>
      <c r="H39" s="23">
        <v>0</v>
      </c>
      <c r="I39" s="23">
        <v>0</v>
      </c>
      <c r="J39" s="137">
        <f t="shared" si="1"/>
        <v>60</v>
      </c>
      <c r="K39" s="162">
        <v>4.1666666666666666E-3</v>
      </c>
      <c r="L39" s="44"/>
      <c r="M39" s="44"/>
      <c r="N39" s="44"/>
      <c r="O39" s="44"/>
      <c r="P39" s="44"/>
      <c r="Q39" s="44"/>
      <c r="R39" s="44"/>
    </row>
    <row r="40" spans="1:18" ht="14.4" x14ac:dyDescent="0.3">
      <c r="A40" s="20">
        <v>39</v>
      </c>
      <c r="B40" s="182" t="s">
        <v>194</v>
      </c>
      <c r="C40" s="182" t="s">
        <v>279</v>
      </c>
      <c r="D40" s="21">
        <v>9.1307870370370371E-4</v>
      </c>
      <c r="E40" s="25">
        <v>30</v>
      </c>
      <c r="F40" s="23">
        <v>30</v>
      </c>
      <c r="G40" s="23">
        <v>0</v>
      </c>
      <c r="H40" s="23">
        <v>0</v>
      </c>
      <c r="I40" s="23">
        <v>0</v>
      </c>
      <c r="J40" s="137">
        <f t="shared" si="1"/>
        <v>60</v>
      </c>
      <c r="K40" s="162">
        <v>4.1666666666666666E-3</v>
      </c>
    </row>
    <row r="41" spans="1:18" s="3" customFormat="1" ht="14.4" x14ac:dyDescent="0.3">
      <c r="A41" s="20">
        <v>40</v>
      </c>
      <c r="B41" s="183" t="s">
        <v>124</v>
      </c>
      <c r="C41" s="183" t="s">
        <v>266</v>
      </c>
      <c r="D41" s="21">
        <v>9.745370370370371E-4</v>
      </c>
      <c r="E41" s="25">
        <v>30</v>
      </c>
      <c r="F41" s="23">
        <v>30</v>
      </c>
      <c r="G41" s="23">
        <v>0</v>
      </c>
      <c r="H41" s="23">
        <v>0</v>
      </c>
      <c r="I41" s="23">
        <v>0</v>
      </c>
      <c r="J41" s="137">
        <f t="shared" si="1"/>
        <v>60</v>
      </c>
      <c r="K41" s="162">
        <v>4.1666666666666666E-3</v>
      </c>
    </row>
    <row r="42" spans="1:18" ht="14.4" x14ac:dyDescent="0.3">
      <c r="A42" s="20">
        <v>41</v>
      </c>
      <c r="B42" s="183" t="s">
        <v>42</v>
      </c>
      <c r="C42" s="183" t="s">
        <v>312</v>
      </c>
      <c r="D42" s="21">
        <v>9.9340277777777773E-4</v>
      </c>
      <c r="E42" s="25">
        <v>30</v>
      </c>
      <c r="F42" s="23">
        <v>30</v>
      </c>
      <c r="G42" s="23">
        <v>0</v>
      </c>
      <c r="H42" s="23">
        <v>0</v>
      </c>
      <c r="I42" s="23">
        <v>0</v>
      </c>
      <c r="J42" s="137">
        <f t="shared" si="1"/>
        <v>60</v>
      </c>
      <c r="K42" s="162">
        <v>4.1666666666666666E-3</v>
      </c>
    </row>
    <row r="43" spans="1:18" ht="14.4" x14ac:dyDescent="0.3">
      <c r="A43" s="20">
        <v>42</v>
      </c>
      <c r="B43" s="182" t="s">
        <v>217</v>
      </c>
      <c r="C43" s="182" t="s">
        <v>285</v>
      </c>
      <c r="D43" s="21">
        <v>1.0321759259259258E-3</v>
      </c>
      <c r="E43" s="25">
        <v>30</v>
      </c>
      <c r="F43" s="23">
        <v>30</v>
      </c>
      <c r="G43" s="23">
        <v>0</v>
      </c>
      <c r="H43" s="23">
        <v>0</v>
      </c>
      <c r="I43" s="23">
        <v>0</v>
      </c>
      <c r="J43" s="137">
        <f t="shared" si="1"/>
        <v>60</v>
      </c>
      <c r="K43" s="162">
        <v>4.1666666666666666E-3</v>
      </c>
      <c r="L43" s="44"/>
      <c r="M43" s="44"/>
      <c r="N43" s="44"/>
      <c r="O43" s="44"/>
      <c r="P43" s="44"/>
      <c r="Q43" s="44"/>
      <c r="R43" s="44"/>
    </row>
    <row r="44" spans="1:18" ht="14.4" x14ac:dyDescent="0.3">
      <c r="A44" s="20">
        <v>43</v>
      </c>
      <c r="B44" s="183" t="s">
        <v>198</v>
      </c>
      <c r="C44" s="183" t="s">
        <v>342</v>
      </c>
      <c r="D44" s="21">
        <v>1.0402777777777778E-3</v>
      </c>
      <c r="E44" s="25">
        <v>30</v>
      </c>
      <c r="F44" s="23">
        <v>30</v>
      </c>
      <c r="G44" s="23">
        <v>0</v>
      </c>
      <c r="H44" s="23">
        <v>0</v>
      </c>
      <c r="I44" s="23">
        <v>0</v>
      </c>
      <c r="J44" s="137">
        <f t="shared" si="1"/>
        <v>60</v>
      </c>
      <c r="K44" s="162">
        <v>4.1666666666666666E-3</v>
      </c>
    </row>
    <row r="45" spans="1:18" ht="14.4" x14ac:dyDescent="0.3">
      <c r="A45" s="20">
        <v>44</v>
      </c>
      <c r="B45" s="183" t="s">
        <v>229</v>
      </c>
      <c r="C45" s="183" t="s">
        <v>296</v>
      </c>
      <c r="D45" s="21">
        <v>1.0416666666666667E-3</v>
      </c>
      <c r="E45" s="25">
        <v>30</v>
      </c>
      <c r="F45" s="23">
        <v>30</v>
      </c>
      <c r="G45" s="23">
        <v>0</v>
      </c>
      <c r="H45" s="23">
        <v>0</v>
      </c>
      <c r="I45" s="23">
        <v>0</v>
      </c>
      <c r="J45" s="137">
        <f t="shared" si="1"/>
        <v>60</v>
      </c>
      <c r="K45" s="162">
        <v>4.1666666666666666E-3</v>
      </c>
      <c r="L45" s="44"/>
      <c r="M45" s="44"/>
      <c r="N45" s="44"/>
      <c r="O45" s="44"/>
      <c r="P45" s="44"/>
      <c r="Q45" s="44"/>
      <c r="R45" s="44"/>
    </row>
    <row r="46" spans="1:18" ht="14.4" x14ac:dyDescent="0.3">
      <c r="A46" s="20">
        <v>45</v>
      </c>
      <c r="B46" s="183" t="s">
        <v>206</v>
      </c>
      <c r="C46" s="183" t="s">
        <v>291</v>
      </c>
      <c r="D46" s="21">
        <v>1.0561342592592595E-3</v>
      </c>
      <c r="E46" s="25">
        <v>30</v>
      </c>
      <c r="F46" s="23">
        <v>30</v>
      </c>
      <c r="G46" s="23">
        <v>0</v>
      </c>
      <c r="H46" s="23">
        <v>0</v>
      </c>
      <c r="I46" s="23">
        <v>0</v>
      </c>
      <c r="J46" s="137">
        <f t="shared" si="1"/>
        <v>60</v>
      </c>
      <c r="K46" s="162">
        <v>4.1666666666666666E-3</v>
      </c>
    </row>
    <row r="47" spans="1:18" ht="14.4" x14ac:dyDescent="0.3">
      <c r="A47" s="20">
        <v>46</v>
      </c>
      <c r="B47" s="183" t="s">
        <v>210</v>
      </c>
      <c r="C47" s="183" t="s">
        <v>271</v>
      </c>
      <c r="D47" s="21">
        <v>1.0875000000000001E-3</v>
      </c>
      <c r="E47" s="25">
        <v>30</v>
      </c>
      <c r="F47" s="23">
        <v>30</v>
      </c>
      <c r="G47" s="23">
        <v>0</v>
      </c>
      <c r="H47" s="23">
        <v>0</v>
      </c>
      <c r="I47" s="23">
        <v>0</v>
      </c>
      <c r="J47" s="137">
        <f t="shared" si="1"/>
        <v>60</v>
      </c>
      <c r="K47" s="162">
        <v>4.1666666666666666E-3</v>
      </c>
      <c r="L47" s="44"/>
      <c r="M47" s="44"/>
      <c r="N47" s="44"/>
      <c r="O47" s="44"/>
      <c r="P47" s="44"/>
      <c r="Q47" s="44"/>
      <c r="R47" s="44"/>
    </row>
    <row r="48" spans="1:18" ht="14.4" x14ac:dyDescent="0.3">
      <c r="A48" s="20">
        <v>47</v>
      </c>
      <c r="B48" s="182" t="s">
        <v>211</v>
      </c>
      <c r="C48" s="182" t="s">
        <v>337</v>
      </c>
      <c r="D48" s="21">
        <v>1.1041666666666667E-3</v>
      </c>
      <c r="E48" s="25">
        <v>30</v>
      </c>
      <c r="F48" s="23">
        <v>30</v>
      </c>
      <c r="G48" s="23">
        <v>0</v>
      </c>
      <c r="H48" s="23">
        <v>0</v>
      </c>
      <c r="I48" s="23">
        <v>0</v>
      </c>
      <c r="J48" s="137">
        <f t="shared" si="1"/>
        <v>60</v>
      </c>
      <c r="K48" s="162">
        <v>4.1666666666666666E-3</v>
      </c>
    </row>
    <row r="49" spans="1:18" ht="14.4" x14ac:dyDescent="0.3">
      <c r="A49" s="20">
        <v>48</v>
      </c>
      <c r="B49" s="182" t="s">
        <v>253</v>
      </c>
      <c r="C49" s="182" t="s">
        <v>45</v>
      </c>
      <c r="D49" s="21">
        <v>1.1133101851851853E-3</v>
      </c>
      <c r="E49" s="25">
        <v>30</v>
      </c>
      <c r="F49" s="23">
        <v>30</v>
      </c>
      <c r="G49" s="23">
        <v>0</v>
      </c>
      <c r="H49" s="23">
        <v>0</v>
      </c>
      <c r="I49" s="23">
        <v>0</v>
      </c>
      <c r="J49" s="137">
        <f t="shared" si="1"/>
        <v>60</v>
      </c>
      <c r="K49" s="162">
        <v>4.1666666666666666E-3</v>
      </c>
    </row>
    <row r="50" spans="1:18" ht="14.4" x14ac:dyDescent="0.3">
      <c r="A50" s="20">
        <v>49</v>
      </c>
      <c r="B50" s="183" t="s">
        <v>222</v>
      </c>
      <c r="C50" s="183" t="s">
        <v>322</v>
      </c>
      <c r="D50" s="21">
        <v>1.1233796296296296E-3</v>
      </c>
      <c r="E50" s="25">
        <v>30</v>
      </c>
      <c r="F50" s="23">
        <v>30</v>
      </c>
      <c r="G50" s="23">
        <v>0</v>
      </c>
      <c r="H50" s="23">
        <v>0</v>
      </c>
      <c r="I50" s="23">
        <v>0</v>
      </c>
      <c r="J50" s="137">
        <f t="shared" si="1"/>
        <v>60</v>
      </c>
      <c r="K50" s="162">
        <v>4.1666666666666666E-3</v>
      </c>
      <c r="L50" s="44"/>
      <c r="M50" s="44"/>
      <c r="N50" s="44"/>
      <c r="O50" s="44"/>
      <c r="P50" s="44"/>
      <c r="Q50" s="44"/>
      <c r="R50" s="44"/>
    </row>
    <row r="51" spans="1:18" ht="14.4" x14ac:dyDescent="0.3">
      <c r="A51" s="20">
        <v>50</v>
      </c>
      <c r="B51" s="182" t="s">
        <v>210</v>
      </c>
      <c r="C51" s="182" t="s">
        <v>274</v>
      </c>
      <c r="D51" s="21">
        <v>1.1708333333333334E-3</v>
      </c>
      <c r="E51" s="25">
        <v>30</v>
      </c>
      <c r="F51" s="23">
        <v>30</v>
      </c>
      <c r="G51" s="23">
        <v>0</v>
      </c>
      <c r="H51" s="23">
        <v>0</v>
      </c>
      <c r="I51" s="23">
        <v>0</v>
      </c>
      <c r="J51" s="137">
        <f t="shared" si="1"/>
        <v>60</v>
      </c>
      <c r="K51" s="162">
        <v>4.1666666666666666E-3</v>
      </c>
    </row>
    <row r="52" spans="1:18" ht="14.4" x14ac:dyDescent="0.3">
      <c r="A52" s="20">
        <v>51</v>
      </c>
      <c r="B52" s="182" t="s">
        <v>129</v>
      </c>
      <c r="C52" s="182" t="s">
        <v>346</v>
      </c>
      <c r="D52" s="21">
        <v>1.1769675925925925E-3</v>
      </c>
      <c r="E52" s="25">
        <v>30</v>
      </c>
      <c r="F52" s="23">
        <v>30</v>
      </c>
      <c r="G52" s="23">
        <v>0</v>
      </c>
      <c r="H52" s="23">
        <v>0</v>
      </c>
      <c r="I52" s="23">
        <v>0</v>
      </c>
      <c r="J52" s="137">
        <f t="shared" si="1"/>
        <v>60</v>
      </c>
      <c r="K52" s="162">
        <v>4.1666666666666666E-3</v>
      </c>
      <c r="L52" s="44"/>
      <c r="M52" s="44"/>
      <c r="N52" s="44"/>
      <c r="O52" s="44"/>
      <c r="P52" s="44"/>
      <c r="Q52" s="44"/>
      <c r="R52" s="44"/>
    </row>
    <row r="53" spans="1:18" ht="14.4" x14ac:dyDescent="0.3">
      <c r="A53" s="20">
        <v>52</v>
      </c>
      <c r="B53" s="182" t="s">
        <v>204</v>
      </c>
      <c r="C53" s="182" t="s">
        <v>348</v>
      </c>
      <c r="D53" s="21">
        <v>1.3082175925925926E-3</v>
      </c>
      <c r="E53" s="25">
        <v>30</v>
      </c>
      <c r="F53" s="23">
        <v>30</v>
      </c>
      <c r="G53" s="23">
        <v>0</v>
      </c>
      <c r="H53" s="23">
        <v>0</v>
      </c>
      <c r="I53" s="23">
        <v>0</v>
      </c>
      <c r="J53" s="137">
        <f t="shared" si="1"/>
        <v>60</v>
      </c>
      <c r="K53" s="162">
        <v>4.1666666666666666E-3</v>
      </c>
    </row>
    <row r="54" spans="1:18" ht="14.4" x14ac:dyDescent="0.3">
      <c r="A54" s="20">
        <v>53</v>
      </c>
      <c r="B54" s="182" t="s">
        <v>309</v>
      </c>
      <c r="C54" s="182" t="s">
        <v>310</v>
      </c>
      <c r="D54" s="21">
        <v>1.3506944444444445E-3</v>
      </c>
      <c r="E54" s="25">
        <v>30</v>
      </c>
      <c r="F54" s="23">
        <v>30</v>
      </c>
      <c r="G54" s="23">
        <v>0</v>
      </c>
      <c r="H54" s="23">
        <v>0</v>
      </c>
      <c r="I54" s="23">
        <v>0</v>
      </c>
      <c r="J54" s="137">
        <f t="shared" si="1"/>
        <v>60</v>
      </c>
      <c r="K54" s="162">
        <v>4.1666666666666666E-3</v>
      </c>
      <c r="L54" s="44"/>
      <c r="M54" s="44"/>
      <c r="N54" s="44"/>
      <c r="O54" s="44"/>
      <c r="P54" s="44"/>
      <c r="Q54" s="44"/>
      <c r="R54" s="44"/>
    </row>
    <row r="55" spans="1:18" ht="14.4" x14ac:dyDescent="0.3">
      <c r="A55" s="20">
        <v>54</v>
      </c>
      <c r="B55" s="182" t="s">
        <v>222</v>
      </c>
      <c r="C55" s="182" t="s">
        <v>265</v>
      </c>
      <c r="D55" s="21">
        <v>1.5015046296296298E-3</v>
      </c>
      <c r="E55" s="25">
        <v>30</v>
      </c>
      <c r="F55" s="23">
        <v>30</v>
      </c>
      <c r="G55" s="23">
        <v>0</v>
      </c>
      <c r="H55" s="23">
        <v>0</v>
      </c>
      <c r="I55" s="23">
        <v>0</v>
      </c>
      <c r="J55" s="137">
        <f t="shared" si="1"/>
        <v>60</v>
      </c>
      <c r="K55" s="162">
        <v>4.1666666666666666E-3</v>
      </c>
    </row>
    <row r="56" spans="1:18" ht="14.4" x14ac:dyDescent="0.3">
      <c r="A56" s="20">
        <v>55</v>
      </c>
      <c r="B56" s="182" t="s">
        <v>245</v>
      </c>
      <c r="C56" s="182" t="s">
        <v>349</v>
      </c>
      <c r="D56" s="21">
        <v>1.5452546296296297E-3</v>
      </c>
      <c r="E56" s="25">
        <v>30</v>
      </c>
      <c r="F56" s="23">
        <v>30</v>
      </c>
      <c r="G56" s="23">
        <v>0</v>
      </c>
      <c r="H56" s="23">
        <v>0</v>
      </c>
      <c r="I56" s="23">
        <v>0</v>
      </c>
      <c r="J56" s="137">
        <f t="shared" si="1"/>
        <v>60</v>
      </c>
      <c r="K56" s="162">
        <v>4.1666666666666666E-3</v>
      </c>
      <c r="L56" s="44"/>
      <c r="M56" s="44"/>
      <c r="N56" s="44"/>
      <c r="O56" s="44"/>
      <c r="P56" s="44"/>
      <c r="Q56" s="44"/>
      <c r="R56" s="44"/>
    </row>
    <row r="57" spans="1:18" ht="14.4" x14ac:dyDescent="0.3">
      <c r="A57" s="20">
        <v>56</v>
      </c>
      <c r="B57" s="182" t="s">
        <v>222</v>
      </c>
      <c r="C57" s="182" t="s">
        <v>321</v>
      </c>
      <c r="D57" s="21">
        <v>1.8344907407407407E-3</v>
      </c>
      <c r="E57" s="25">
        <v>30</v>
      </c>
      <c r="F57" s="23">
        <v>30</v>
      </c>
      <c r="G57" s="23">
        <v>0</v>
      </c>
      <c r="H57" s="23">
        <v>0</v>
      </c>
      <c r="I57" s="23">
        <v>0</v>
      </c>
      <c r="J57" s="137">
        <f t="shared" si="1"/>
        <v>60</v>
      </c>
      <c r="K57" s="162">
        <v>4.1666666666666666E-3</v>
      </c>
    </row>
    <row r="58" spans="1:18" ht="14.4" x14ac:dyDescent="0.3">
      <c r="A58" s="20">
        <v>57</v>
      </c>
      <c r="B58" s="183" t="s">
        <v>253</v>
      </c>
      <c r="C58" s="183" t="s">
        <v>276</v>
      </c>
      <c r="D58" s="21">
        <v>1.946875E-3</v>
      </c>
      <c r="E58" s="25">
        <v>30</v>
      </c>
      <c r="F58" s="23">
        <v>30</v>
      </c>
      <c r="G58" s="23">
        <v>0</v>
      </c>
      <c r="H58" s="23">
        <v>0</v>
      </c>
      <c r="I58" s="23">
        <v>0</v>
      </c>
      <c r="J58" s="137">
        <f t="shared" si="1"/>
        <v>60</v>
      </c>
      <c r="K58" s="162">
        <v>4.1666666666666666E-3</v>
      </c>
    </row>
    <row r="59" spans="1:18" ht="14.4" x14ac:dyDescent="0.3">
      <c r="A59" s="20">
        <v>58</v>
      </c>
      <c r="B59" s="182" t="s">
        <v>50</v>
      </c>
      <c r="C59" s="182" t="s">
        <v>334</v>
      </c>
      <c r="D59" s="21">
        <v>1.9900462962962966E-3</v>
      </c>
      <c r="E59" s="25">
        <v>30</v>
      </c>
      <c r="F59" s="23">
        <v>30</v>
      </c>
      <c r="G59" s="23">
        <v>0</v>
      </c>
      <c r="H59" s="23">
        <v>0</v>
      </c>
      <c r="I59" s="23">
        <v>0</v>
      </c>
      <c r="J59" s="137">
        <f t="shared" si="1"/>
        <v>60</v>
      </c>
      <c r="K59" s="162">
        <v>4.1666666666666666E-3</v>
      </c>
      <c r="L59" s="44"/>
      <c r="M59" s="44"/>
      <c r="N59" s="44"/>
      <c r="O59" s="44"/>
      <c r="P59" s="44"/>
      <c r="Q59" s="44"/>
      <c r="R59" s="44"/>
    </row>
    <row r="60" spans="1:18" ht="14.4" x14ac:dyDescent="0.3">
      <c r="A60" s="20">
        <v>59</v>
      </c>
      <c r="B60" s="182" t="s">
        <v>206</v>
      </c>
      <c r="C60" s="182" t="s">
        <v>292</v>
      </c>
      <c r="D60" s="21">
        <v>3.5370370370370369E-3</v>
      </c>
      <c r="E60" s="25">
        <v>30</v>
      </c>
      <c r="F60" s="23">
        <v>30</v>
      </c>
      <c r="G60" s="23">
        <v>0</v>
      </c>
      <c r="H60" s="23">
        <v>0</v>
      </c>
      <c r="I60" s="23">
        <v>0</v>
      </c>
      <c r="J60" s="137">
        <f t="shared" si="1"/>
        <v>60</v>
      </c>
      <c r="K60" s="162">
        <v>4.1666666666666666E-3</v>
      </c>
    </row>
    <row r="61" spans="1:18" ht="14.4" x14ac:dyDescent="0.3">
      <c r="A61" s="20">
        <v>60</v>
      </c>
      <c r="B61" s="182" t="s">
        <v>91</v>
      </c>
      <c r="C61" s="182" t="s">
        <v>335</v>
      </c>
      <c r="D61" s="21">
        <v>3.626851851851852E-3</v>
      </c>
      <c r="E61" s="25">
        <v>30</v>
      </c>
      <c r="F61" s="23">
        <v>30</v>
      </c>
      <c r="G61" s="23">
        <v>0</v>
      </c>
      <c r="H61" s="23">
        <v>0</v>
      </c>
      <c r="I61" s="23">
        <v>0</v>
      </c>
      <c r="J61" s="137">
        <f t="shared" si="1"/>
        <v>60</v>
      </c>
      <c r="K61" s="162">
        <v>4.1666666666666666E-3</v>
      </c>
      <c r="L61" s="44"/>
      <c r="M61" s="44"/>
      <c r="N61" s="44"/>
      <c r="O61" s="44"/>
      <c r="P61" s="44"/>
      <c r="Q61" s="44"/>
      <c r="R61" s="44"/>
    </row>
    <row r="62" spans="1:18" ht="14.4" x14ac:dyDescent="0.3">
      <c r="A62" s="20">
        <v>61</v>
      </c>
      <c r="B62" s="182" t="s">
        <v>222</v>
      </c>
      <c r="C62" s="182" t="s">
        <v>319</v>
      </c>
      <c r="D62" s="21">
        <v>5.1134259259259253E-4</v>
      </c>
      <c r="E62" s="25">
        <v>30</v>
      </c>
      <c r="F62" s="23">
        <v>0</v>
      </c>
      <c r="G62" s="23">
        <v>0</v>
      </c>
      <c r="H62" s="23">
        <v>0</v>
      </c>
      <c r="I62" s="23">
        <v>0</v>
      </c>
      <c r="J62" s="137">
        <f t="shared" si="1"/>
        <v>30</v>
      </c>
      <c r="K62" s="162">
        <v>4.1666666666666666E-3</v>
      </c>
    </row>
    <row r="63" spans="1:18" ht="14.4" x14ac:dyDescent="0.3">
      <c r="A63" s="20">
        <v>62</v>
      </c>
      <c r="B63" s="182" t="s">
        <v>234</v>
      </c>
      <c r="C63" s="182" t="s">
        <v>294</v>
      </c>
      <c r="D63" s="21">
        <v>6.0277777777777771E-4</v>
      </c>
      <c r="E63" s="25">
        <v>30</v>
      </c>
      <c r="F63" s="23">
        <v>0</v>
      </c>
      <c r="G63" s="23">
        <v>0</v>
      </c>
      <c r="H63" s="23">
        <v>0</v>
      </c>
      <c r="I63" s="23">
        <v>0</v>
      </c>
      <c r="J63" s="137">
        <f t="shared" si="1"/>
        <v>30</v>
      </c>
      <c r="K63" s="162">
        <v>4.1666666666666666E-3</v>
      </c>
      <c r="L63" s="44"/>
      <c r="M63" s="44"/>
      <c r="N63" s="44"/>
      <c r="O63" s="44"/>
      <c r="P63" s="44"/>
      <c r="Q63" s="44"/>
      <c r="R63" s="44"/>
    </row>
    <row r="64" spans="1:18" ht="14.4" x14ac:dyDescent="0.3">
      <c r="A64" s="20">
        <v>63</v>
      </c>
      <c r="B64" s="183" t="s">
        <v>150</v>
      </c>
      <c r="C64" s="183" t="s">
        <v>344</v>
      </c>
      <c r="D64" s="21">
        <v>7.2743055555555571E-4</v>
      </c>
      <c r="E64" s="25">
        <v>30</v>
      </c>
      <c r="F64" s="23">
        <v>0</v>
      </c>
      <c r="G64" s="23">
        <v>0</v>
      </c>
      <c r="H64" s="23">
        <v>0</v>
      </c>
      <c r="I64" s="23">
        <v>0</v>
      </c>
      <c r="J64" s="137">
        <f t="shared" si="1"/>
        <v>30</v>
      </c>
      <c r="K64" s="162">
        <v>4.1666666666666666E-3</v>
      </c>
    </row>
    <row r="65" spans="1:18" ht="14.4" x14ac:dyDescent="0.3">
      <c r="A65" s="20">
        <v>64</v>
      </c>
      <c r="B65" s="182" t="s">
        <v>203</v>
      </c>
      <c r="C65" s="182" t="s">
        <v>289</v>
      </c>
      <c r="D65" s="21">
        <v>8.0578703703703715E-4</v>
      </c>
      <c r="E65" s="25">
        <v>30</v>
      </c>
      <c r="F65" s="23">
        <v>0</v>
      </c>
      <c r="G65" s="23">
        <v>0</v>
      </c>
      <c r="H65" s="23">
        <v>0</v>
      </c>
      <c r="I65" s="23">
        <v>0</v>
      </c>
      <c r="J65" s="137">
        <f t="shared" si="1"/>
        <v>30</v>
      </c>
      <c r="K65" s="162">
        <v>4.1666666666666666E-3</v>
      </c>
      <c r="L65" s="44"/>
      <c r="M65" s="44"/>
      <c r="N65" s="44"/>
      <c r="O65" s="44"/>
      <c r="P65" s="44"/>
      <c r="Q65" s="44"/>
      <c r="R65" s="44"/>
    </row>
    <row r="66" spans="1:18" ht="14.4" x14ac:dyDescent="0.3">
      <c r="A66" s="20">
        <v>65</v>
      </c>
      <c r="B66" s="182" t="s">
        <v>111</v>
      </c>
      <c r="C66" s="182" t="s">
        <v>332</v>
      </c>
      <c r="D66" s="21">
        <v>8.4560185185185183E-4</v>
      </c>
      <c r="E66" s="25">
        <v>30</v>
      </c>
      <c r="F66" s="23">
        <v>0</v>
      </c>
      <c r="G66" s="23">
        <v>0</v>
      </c>
      <c r="H66" s="23">
        <v>0</v>
      </c>
      <c r="I66" s="23">
        <v>0</v>
      </c>
      <c r="J66" s="137">
        <f t="shared" ref="J66:J89" si="2">SUM(E66:I66)</f>
        <v>30</v>
      </c>
      <c r="K66" s="162">
        <v>4.1666666666666666E-3</v>
      </c>
    </row>
    <row r="67" spans="1:18" ht="14.4" x14ac:dyDescent="0.3">
      <c r="A67" s="20">
        <v>66</v>
      </c>
      <c r="B67" s="182" t="s">
        <v>323</v>
      </c>
      <c r="C67" s="182" t="s">
        <v>324</v>
      </c>
      <c r="D67" s="21">
        <v>9.5185185185185184E-4</v>
      </c>
      <c r="E67" s="25">
        <v>30</v>
      </c>
      <c r="F67" s="23">
        <v>0</v>
      </c>
      <c r="G67" s="23">
        <v>0</v>
      </c>
      <c r="H67" s="23">
        <v>0</v>
      </c>
      <c r="I67" s="23">
        <v>0</v>
      </c>
      <c r="J67" s="137">
        <f t="shared" si="2"/>
        <v>30</v>
      </c>
      <c r="K67" s="162">
        <v>4.1666666666666666E-3</v>
      </c>
    </row>
    <row r="68" spans="1:18" ht="14.4" x14ac:dyDescent="0.3">
      <c r="A68" s="20">
        <v>67</v>
      </c>
      <c r="B68" s="183" t="s">
        <v>217</v>
      </c>
      <c r="C68" s="183" t="s">
        <v>286</v>
      </c>
      <c r="D68" s="21">
        <v>1.0614583333333333E-3</v>
      </c>
      <c r="E68" s="25">
        <v>30</v>
      </c>
      <c r="F68" s="23">
        <v>0</v>
      </c>
      <c r="G68" s="23">
        <v>0</v>
      </c>
      <c r="H68" s="23">
        <v>0</v>
      </c>
      <c r="I68" s="23">
        <v>0</v>
      </c>
      <c r="J68" s="137">
        <f t="shared" si="2"/>
        <v>30</v>
      </c>
      <c r="K68" s="162">
        <v>4.1666666666666666E-3</v>
      </c>
    </row>
    <row r="69" spans="1:18" ht="14.4" x14ac:dyDescent="0.3">
      <c r="A69" s="20">
        <v>68</v>
      </c>
      <c r="B69" s="183" t="s">
        <v>120</v>
      </c>
      <c r="C69" s="183" t="s">
        <v>216</v>
      </c>
      <c r="D69" s="21">
        <v>1.0723379629629631E-3</v>
      </c>
      <c r="E69" s="25">
        <v>30</v>
      </c>
      <c r="F69" s="23">
        <v>0</v>
      </c>
      <c r="G69" s="23">
        <v>0</v>
      </c>
      <c r="H69" s="23">
        <v>0</v>
      </c>
      <c r="I69" s="23">
        <v>0</v>
      </c>
      <c r="J69" s="137">
        <f t="shared" si="2"/>
        <v>30</v>
      </c>
      <c r="K69" s="162">
        <v>4.1666666666666666E-3</v>
      </c>
    </row>
    <row r="70" spans="1:18" ht="14.4" x14ac:dyDescent="0.3">
      <c r="A70" s="20">
        <v>69</v>
      </c>
      <c r="B70" s="183" t="s">
        <v>350</v>
      </c>
      <c r="C70" s="183" t="s">
        <v>351</v>
      </c>
      <c r="D70" s="21">
        <v>1.2975694444444445E-3</v>
      </c>
      <c r="E70" s="25">
        <v>30</v>
      </c>
      <c r="F70" s="23">
        <v>0</v>
      </c>
      <c r="G70" s="23">
        <v>0</v>
      </c>
      <c r="H70" s="23">
        <v>0</v>
      </c>
      <c r="I70" s="23">
        <v>0</v>
      </c>
      <c r="J70" s="137">
        <f t="shared" si="2"/>
        <v>30</v>
      </c>
      <c r="K70" s="162">
        <v>4.1666666666666666E-3</v>
      </c>
    </row>
    <row r="71" spans="1:18" ht="14.4" x14ac:dyDescent="0.3">
      <c r="A71" s="20">
        <v>70</v>
      </c>
      <c r="B71" s="182" t="s">
        <v>34</v>
      </c>
      <c r="C71" s="182" t="s">
        <v>330</v>
      </c>
      <c r="D71" s="21">
        <v>1.3265046296296295E-3</v>
      </c>
      <c r="E71" s="25">
        <v>30</v>
      </c>
      <c r="F71" s="23">
        <v>0</v>
      </c>
      <c r="G71" s="23">
        <v>0</v>
      </c>
      <c r="H71" s="23">
        <v>0</v>
      </c>
      <c r="I71" s="23">
        <v>0</v>
      </c>
      <c r="J71" s="137">
        <f t="shared" si="2"/>
        <v>30</v>
      </c>
      <c r="K71" s="162">
        <v>4.1666666666666666E-3</v>
      </c>
    </row>
    <row r="72" spans="1:18" ht="14.4" x14ac:dyDescent="0.3">
      <c r="A72" s="20">
        <v>71</v>
      </c>
      <c r="B72" s="183" t="s">
        <v>203</v>
      </c>
      <c r="C72" s="183" t="s">
        <v>288</v>
      </c>
      <c r="D72" s="21">
        <v>1.5228009259259257E-3</v>
      </c>
      <c r="E72" s="25">
        <v>30</v>
      </c>
      <c r="F72" s="23">
        <v>0</v>
      </c>
      <c r="G72" s="23">
        <v>0</v>
      </c>
      <c r="H72" s="23">
        <v>0</v>
      </c>
      <c r="I72" s="23">
        <v>0</v>
      </c>
      <c r="J72" s="137">
        <f t="shared" si="2"/>
        <v>30</v>
      </c>
      <c r="K72" s="162">
        <v>4.1666666666666666E-3</v>
      </c>
    </row>
    <row r="73" spans="1:18" ht="14.4" x14ac:dyDescent="0.3">
      <c r="A73" s="20">
        <v>72</v>
      </c>
      <c r="B73" s="183" t="s">
        <v>253</v>
      </c>
      <c r="C73" s="183" t="s">
        <v>264</v>
      </c>
      <c r="D73" s="21">
        <v>1.659259259259259E-3</v>
      </c>
      <c r="E73" s="25">
        <v>30</v>
      </c>
      <c r="F73" s="23">
        <v>0</v>
      </c>
      <c r="G73" s="23">
        <v>0</v>
      </c>
      <c r="H73" s="23">
        <v>0</v>
      </c>
      <c r="I73" s="23">
        <v>0</v>
      </c>
      <c r="J73" s="137">
        <f t="shared" si="2"/>
        <v>30</v>
      </c>
      <c r="K73" s="162">
        <v>4.1666666666666666E-3</v>
      </c>
    </row>
    <row r="74" spans="1:18" ht="14.4" x14ac:dyDescent="0.3">
      <c r="A74" s="20">
        <v>73</v>
      </c>
      <c r="B74" s="182" t="s">
        <v>150</v>
      </c>
      <c r="C74" s="182" t="s">
        <v>343</v>
      </c>
      <c r="D74" s="21">
        <v>2.4311342592592592E-3</v>
      </c>
      <c r="E74" s="25">
        <v>30</v>
      </c>
      <c r="F74" s="23">
        <v>0</v>
      </c>
      <c r="G74" s="23">
        <v>0</v>
      </c>
      <c r="H74" s="23">
        <v>0</v>
      </c>
      <c r="I74" s="23">
        <v>0</v>
      </c>
      <c r="J74" s="137">
        <f t="shared" si="2"/>
        <v>30</v>
      </c>
      <c r="K74" s="162">
        <v>4.1666666666666666E-3</v>
      </c>
    </row>
    <row r="75" spans="1:18" ht="14.4" x14ac:dyDescent="0.3">
      <c r="A75" s="20">
        <v>74</v>
      </c>
      <c r="B75" s="183" t="s">
        <v>251</v>
      </c>
      <c r="C75" s="183" t="s">
        <v>51</v>
      </c>
      <c r="D75" s="21">
        <v>2.5449074074074076E-3</v>
      </c>
      <c r="E75" s="25">
        <v>30</v>
      </c>
      <c r="F75" s="23">
        <v>0</v>
      </c>
      <c r="G75" s="23">
        <v>0</v>
      </c>
      <c r="H75" s="23">
        <v>0</v>
      </c>
      <c r="I75" s="23">
        <v>0</v>
      </c>
      <c r="J75" s="137">
        <f t="shared" si="2"/>
        <v>30</v>
      </c>
      <c r="K75" s="162">
        <v>4.1666666666666666E-3</v>
      </c>
    </row>
    <row r="76" spans="1:18" ht="14.4" x14ac:dyDescent="0.3">
      <c r="A76" s="20">
        <v>75</v>
      </c>
      <c r="B76" s="183" t="s">
        <v>50</v>
      </c>
      <c r="C76" s="183" t="s">
        <v>345</v>
      </c>
      <c r="D76" s="21">
        <v>2.6016203703703705E-3</v>
      </c>
      <c r="E76" s="25">
        <v>30</v>
      </c>
      <c r="F76" s="23">
        <v>0</v>
      </c>
      <c r="G76" s="23">
        <v>0</v>
      </c>
      <c r="H76" s="23">
        <v>0</v>
      </c>
      <c r="I76" s="23">
        <v>0</v>
      </c>
      <c r="J76" s="137">
        <f t="shared" si="2"/>
        <v>30</v>
      </c>
      <c r="K76" s="162">
        <v>4.1666666666666666E-3</v>
      </c>
    </row>
    <row r="77" spans="1:18" ht="14.4" x14ac:dyDescent="0.3">
      <c r="A77" s="20">
        <v>76</v>
      </c>
      <c r="B77" s="182" t="s">
        <v>95</v>
      </c>
      <c r="C77" s="182" t="s">
        <v>305</v>
      </c>
      <c r="D77" s="21">
        <v>2.847453703703704E-3</v>
      </c>
      <c r="E77" s="25">
        <v>30</v>
      </c>
      <c r="F77" s="23">
        <v>0</v>
      </c>
      <c r="G77" s="23">
        <v>0</v>
      </c>
      <c r="H77" s="23">
        <v>0</v>
      </c>
      <c r="I77" s="23">
        <v>0</v>
      </c>
      <c r="J77" s="137">
        <f t="shared" si="2"/>
        <v>30</v>
      </c>
      <c r="K77" s="162">
        <v>4.1666666666666666E-3</v>
      </c>
    </row>
    <row r="78" spans="1:18" ht="14.4" x14ac:dyDescent="0.3">
      <c r="A78" s="20">
        <v>77</v>
      </c>
      <c r="B78" s="182" t="s">
        <v>203</v>
      </c>
      <c r="C78" s="182" t="s">
        <v>290</v>
      </c>
      <c r="D78" s="21">
        <v>3.2831018518518517E-3</v>
      </c>
      <c r="E78" s="25">
        <v>30</v>
      </c>
      <c r="F78" s="23">
        <v>0</v>
      </c>
      <c r="G78" s="23">
        <v>0</v>
      </c>
      <c r="H78" s="23">
        <v>0</v>
      </c>
      <c r="I78" s="23">
        <v>0</v>
      </c>
      <c r="J78" s="137">
        <f t="shared" si="2"/>
        <v>30</v>
      </c>
      <c r="K78" s="162">
        <v>4.1666666666666666E-3</v>
      </c>
    </row>
    <row r="79" spans="1:18" ht="14.4" x14ac:dyDescent="0.3">
      <c r="A79" s="20">
        <v>78</v>
      </c>
      <c r="B79" s="182" t="s">
        <v>301</v>
      </c>
      <c r="C79" s="182" t="s">
        <v>303</v>
      </c>
      <c r="D79" s="21">
        <v>4.1666666666666666E-3</v>
      </c>
      <c r="E79" s="25">
        <v>0</v>
      </c>
      <c r="F79" s="23">
        <v>0</v>
      </c>
      <c r="G79" s="23">
        <v>0</v>
      </c>
      <c r="H79" s="23">
        <v>0</v>
      </c>
      <c r="I79" s="23">
        <v>0</v>
      </c>
      <c r="J79" s="137">
        <f t="shared" si="2"/>
        <v>0</v>
      </c>
      <c r="K79" s="162">
        <v>4.1666666666666666E-3</v>
      </c>
    </row>
    <row r="80" spans="1:18" ht="14.4" x14ac:dyDescent="0.3">
      <c r="A80" s="20">
        <v>79</v>
      </c>
      <c r="B80" s="183" t="s">
        <v>29</v>
      </c>
      <c r="C80" s="183" t="s">
        <v>313</v>
      </c>
      <c r="D80" s="21">
        <v>4.1666666666666666E-3</v>
      </c>
      <c r="E80" s="25">
        <v>0</v>
      </c>
      <c r="F80" s="23">
        <v>0</v>
      </c>
      <c r="G80" s="23">
        <v>0</v>
      </c>
      <c r="H80" s="23">
        <v>0</v>
      </c>
      <c r="I80" s="23">
        <v>0</v>
      </c>
      <c r="J80" s="137">
        <f t="shared" si="2"/>
        <v>0</v>
      </c>
      <c r="K80" s="162">
        <v>4.1666666666666666E-3</v>
      </c>
    </row>
    <row r="81" spans="1:11" ht="14.4" x14ac:dyDescent="0.3">
      <c r="A81" s="20">
        <v>80</v>
      </c>
      <c r="B81" s="182" t="s">
        <v>210</v>
      </c>
      <c r="C81" s="182" t="s">
        <v>277</v>
      </c>
      <c r="D81" s="21">
        <v>4.1666666666666666E-3</v>
      </c>
      <c r="E81" s="25">
        <v>0</v>
      </c>
      <c r="F81" s="23">
        <v>0</v>
      </c>
      <c r="G81" s="23">
        <v>0</v>
      </c>
      <c r="H81" s="23">
        <v>0</v>
      </c>
      <c r="I81" s="23">
        <v>0</v>
      </c>
      <c r="J81" s="137">
        <f t="shared" si="2"/>
        <v>0</v>
      </c>
      <c r="K81" s="162">
        <v>4.1666666666666666E-3</v>
      </c>
    </row>
    <row r="82" spans="1:11" ht="14.4" x14ac:dyDescent="0.3">
      <c r="A82" s="20">
        <v>81</v>
      </c>
      <c r="B82" s="182" t="s">
        <v>210</v>
      </c>
      <c r="C82" s="182" t="s">
        <v>300</v>
      </c>
      <c r="D82" s="21">
        <v>4.1666666666666666E-3</v>
      </c>
      <c r="E82" s="25">
        <v>0</v>
      </c>
      <c r="F82" s="23">
        <v>0</v>
      </c>
      <c r="G82" s="23">
        <v>0</v>
      </c>
      <c r="H82" s="23">
        <v>0</v>
      </c>
      <c r="I82" s="23">
        <v>0</v>
      </c>
      <c r="J82" s="137">
        <f t="shared" si="2"/>
        <v>0</v>
      </c>
      <c r="K82" s="162">
        <v>4.1666666666666666E-3</v>
      </c>
    </row>
    <row r="83" spans="1:11" ht="14.4" x14ac:dyDescent="0.3">
      <c r="A83" s="20">
        <v>82</v>
      </c>
      <c r="B83" s="183" t="s">
        <v>224</v>
      </c>
      <c r="C83" s="183" t="s">
        <v>308</v>
      </c>
      <c r="D83" s="21">
        <v>4.1666666666666666E-3</v>
      </c>
      <c r="E83" s="25">
        <v>0</v>
      </c>
      <c r="F83" s="23">
        <v>0</v>
      </c>
      <c r="G83" s="23">
        <v>0</v>
      </c>
      <c r="H83" s="23">
        <v>0</v>
      </c>
      <c r="I83" s="23">
        <v>0</v>
      </c>
      <c r="J83" s="137">
        <f t="shared" si="2"/>
        <v>0</v>
      </c>
      <c r="K83" s="162">
        <v>4.1666666666666666E-3</v>
      </c>
    </row>
    <row r="84" spans="1:11" ht="14.4" x14ac:dyDescent="0.3">
      <c r="A84" s="20">
        <v>83</v>
      </c>
      <c r="B84" s="182" t="s">
        <v>210</v>
      </c>
      <c r="C84" s="182" t="s">
        <v>272</v>
      </c>
      <c r="D84" s="21">
        <v>4.1666666666666666E-3</v>
      </c>
      <c r="E84" s="25">
        <v>0</v>
      </c>
      <c r="F84" s="23">
        <v>0</v>
      </c>
      <c r="G84" s="23">
        <v>0</v>
      </c>
      <c r="H84" s="23">
        <v>0</v>
      </c>
      <c r="I84" s="23">
        <v>0</v>
      </c>
      <c r="J84" s="137">
        <f t="shared" si="2"/>
        <v>0</v>
      </c>
      <c r="K84" s="162">
        <v>4.1666666666666666E-3</v>
      </c>
    </row>
    <row r="85" spans="1:11" ht="14.4" x14ac:dyDescent="0.3">
      <c r="A85" s="20">
        <v>84</v>
      </c>
      <c r="B85" s="182" t="s">
        <v>44</v>
      </c>
      <c r="C85" s="182" t="s">
        <v>149</v>
      </c>
      <c r="D85" s="21">
        <v>4.1666666666666666E-3</v>
      </c>
      <c r="E85" s="25">
        <v>0</v>
      </c>
      <c r="F85" s="23">
        <v>0</v>
      </c>
      <c r="G85" s="23">
        <v>0</v>
      </c>
      <c r="H85" s="23">
        <v>0</v>
      </c>
      <c r="I85" s="23">
        <v>0</v>
      </c>
      <c r="J85" s="137">
        <f t="shared" si="2"/>
        <v>0</v>
      </c>
      <c r="K85" s="162">
        <v>4.1666666666666666E-3</v>
      </c>
    </row>
    <row r="86" spans="1:11" ht="14.4" x14ac:dyDescent="0.3">
      <c r="A86" s="20">
        <v>85</v>
      </c>
      <c r="B86" s="183" t="s">
        <v>129</v>
      </c>
      <c r="C86" s="183" t="s">
        <v>347</v>
      </c>
      <c r="D86" s="21">
        <v>4.1666666666666666E-3</v>
      </c>
      <c r="E86" s="25">
        <v>0</v>
      </c>
      <c r="F86" s="23">
        <v>0</v>
      </c>
      <c r="G86" s="23">
        <v>0</v>
      </c>
      <c r="H86" s="23">
        <v>0</v>
      </c>
      <c r="I86" s="23">
        <v>0</v>
      </c>
      <c r="J86" s="137">
        <f t="shared" si="2"/>
        <v>0</v>
      </c>
      <c r="K86" s="162">
        <v>4.1666666666666666E-3</v>
      </c>
    </row>
    <row r="87" spans="1:11" ht="14.4" x14ac:dyDescent="0.3">
      <c r="A87" s="20">
        <v>86</v>
      </c>
      <c r="B87" s="182" t="s">
        <v>327</v>
      </c>
      <c r="C87" s="182" t="s">
        <v>328</v>
      </c>
      <c r="D87" s="21" t="s">
        <v>431</v>
      </c>
      <c r="E87" s="25"/>
      <c r="F87" s="23"/>
      <c r="G87" s="23"/>
      <c r="H87" s="23"/>
      <c r="I87" s="23"/>
      <c r="J87" s="137">
        <f t="shared" si="2"/>
        <v>0</v>
      </c>
      <c r="K87" s="162">
        <v>4.1666666666666666E-3</v>
      </c>
    </row>
    <row r="88" spans="1:11" ht="14.4" x14ac:dyDescent="0.3">
      <c r="A88" s="20">
        <v>87</v>
      </c>
      <c r="B88" s="183" t="s">
        <v>118</v>
      </c>
      <c r="C88" s="183" t="s">
        <v>280</v>
      </c>
      <c r="D88" s="21" t="s">
        <v>431</v>
      </c>
      <c r="E88" s="25"/>
      <c r="F88" s="23"/>
      <c r="G88" s="23"/>
      <c r="H88" s="23"/>
      <c r="I88" s="23"/>
      <c r="J88" s="137">
        <f t="shared" si="2"/>
        <v>0</v>
      </c>
      <c r="K88" s="162">
        <v>4.1666666666666666E-3</v>
      </c>
    </row>
    <row r="89" spans="1:11" ht="14.4" x14ac:dyDescent="0.3">
      <c r="A89" s="20">
        <v>88</v>
      </c>
      <c r="B89" s="182" t="s">
        <v>118</v>
      </c>
      <c r="C89" s="182" t="s">
        <v>281</v>
      </c>
      <c r="D89" s="21" t="s">
        <v>431</v>
      </c>
      <c r="E89" s="25"/>
      <c r="F89" s="23"/>
      <c r="G89" s="23"/>
      <c r="H89" s="23"/>
      <c r="I89" s="23"/>
      <c r="J89" s="137">
        <f t="shared" si="2"/>
        <v>0</v>
      </c>
      <c r="K89" s="162">
        <v>4.1666666666666666E-3</v>
      </c>
    </row>
  </sheetData>
  <sortState xmlns:xlrd2="http://schemas.microsoft.com/office/spreadsheetml/2017/richdata2" ref="B2:K89">
    <sortCondition descending="1" ref="J2:J89"/>
    <sortCondition ref="K2:K89"/>
    <sortCondition ref="D2:D89"/>
  </sortState>
  <printOptions gridLines="1"/>
  <pageMargins left="0.7" right="0.7" top="0.75" bottom="0.75" header="0.3" footer="0.3"/>
  <pageSetup scale="87" fitToHeight="0" orientation="landscape" horizontalDpi="4294967293" r:id="rId1"/>
  <headerFooter>
    <oddHeader>&amp;C&amp;16Futurity Day 1 Results</oddHeader>
  </headerFooter>
  <rowBreaks count="1" manualBreakCount="1">
    <brk id="40" max="10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K89"/>
  <sheetViews>
    <sheetView view="pageLayout" zoomScaleNormal="100" workbookViewId="0">
      <selection activeCell="B5" sqref="B5"/>
    </sheetView>
  </sheetViews>
  <sheetFormatPr defaultRowHeight="13.8" x14ac:dyDescent="0.25"/>
  <cols>
    <col min="1" max="1" width="4.3984375" customWidth="1"/>
    <col min="2" max="2" width="25.8984375" customWidth="1"/>
    <col min="3" max="3" width="16" customWidth="1"/>
    <col min="4" max="4" width="9" style="167"/>
    <col min="5" max="9" width="8.69921875" style="43"/>
    <col min="10" max="10" width="9" style="43"/>
    <col min="11" max="11" width="9" style="167"/>
  </cols>
  <sheetData>
    <row r="1" spans="1:11" s="5" customFormat="1" ht="14.4" x14ac:dyDescent="0.3">
      <c r="A1" s="17"/>
      <c r="B1" s="18" t="s">
        <v>0</v>
      </c>
      <c r="C1" s="18" t="s">
        <v>1</v>
      </c>
      <c r="D1" s="157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9" t="s">
        <v>8</v>
      </c>
      <c r="K1" s="197" t="s">
        <v>9</v>
      </c>
    </row>
    <row r="2" spans="1:11" s="3" customFormat="1" ht="14.4" x14ac:dyDescent="0.3">
      <c r="A2" s="20">
        <v>1</v>
      </c>
      <c r="B2" s="182" t="s">
        <v>203</v>
      </c>
      <c r="C2" s="182" t="s">
        <v>290</v>
      </c>
      <c r="D2" s="24">
        <v>8.6539351851851849E-4</v>
      </c>
      <c r="E2" s="25">
        <v>30</v>
      </c>
      <c r="F2" s="23">
        <v>30</v>
      </c>
      <c r="G2" s="23">
        <v>30</v>
      </c>
      <c r="H2" s="23">
        <v>30</v>
      </c>
      <c r="I2" s="23">
        <v>30</v>
      </c>
      <c r="J2" s="26">
        <f t="shared" ref="J2:J33" si="0">SUM(E2:I2)</f>
        <v>150</v>
      </c>
      <c r="K2" s="162">
        <v>2.9140046296296297E-3</v>
      </c>
    </row>
    <row r="3" spans="1:11" s="1" customFormat="1" ht="14.4" x14ac:dyDescent="0.3">
      <c r="A3" s="20">
        <v>2</v>
      </c>
      <c r="B3" s="182" t="s">
        <v>301</v>
      </c>
      <c r="C3" s="182" t="s">
        <v>303</v>
      </c>
      <c r="D3" s="24">
        <v>4.0451388888888893E-4</v>
      </c>
      <c r="E3" s="25">
        <v>30</v>
      </c>
      <c r="F3" s="23">
        <v>30</v>
      </c>
      <c r="G3" s="23">
        <v>30</v>
      </c>
      <c r="H3" s="23">
        <v>30</v>
      </c>
      <c r="I3" s="23">
        <v>30</v>
      </c>
      <c r="J3" s="26">
        <f t="shared" si="0"/>
        <v>150</v>
      </c>
      <c r="K3" s="162">
        <v>3.6987268518518519E-3</v>
      </c>
    </row>
    <row r="4" spans="1:11" s="3" customFormat="1" ht="14.4" x14ac:dyDescent="0.3">
      <c r="A4" s="20">
        <v>3</v>
      </c>
      <c r="B4" s="182" t="s">
        <v>194</v>
      </c>
      <c r="C4" s="182" t="s">
        <v>279</v>
      </c>
      <c r="D4" s="24">
        <v>2.0960648148148149E-4</v>
      </c>
      <c r="E4" s="25">
        <v>30</v>
      </c>
      <c r="F4" s="23">
        <v>30</v>
      </c>
      <c r="G4" s="23">
        <v>30</v>
      </c>
      <c r="H4" s="23">
        <v>30</v>
      </c>
      <c r="I4" s="23">
        <v>30</v>
      </c>
      <c r="J4" s="26">
        <f t="shared" si="0"/>
        <v>150</v>
      </c>
      <c r="K4" s="162">
        <v>4.0166666666666666E-3</v>
      </c>
    </row>
    <row r="5" spans="1:11" s="1" customFormat="1" ht="14.4" x14ac:dyDescent="0.3">
      <c r="A5" s="20">
        <v>4</v>
      </c>
      <c r="B5" s="183" t="s">
        <v>39</v>
      </c>
      <c r="C5" s="183" t="s">
        <v>252</v>
      </c>
      <c r="D5" s="24">
        <v>3.2916666666666668E-4</v>
      </c>
      <c r="E5" s="25">
        <v>30</v>
      </c>
      <c r="F5" s="23">
        <v>30</v>
      </c>
      <c r="G5" s="23">
        <v>30</v>
      </c>
      <c r="H5" s="23">
        <v>30</v>
      </c>
      <c r="I5" s="23">
        <v>20</v>
      </c>
      <c r="J5" s="26">
        <f t="shared" si="0"/>
        <v>140</v>
      </c>
      <c r="K5" s="162">
        <v>4.1666666666666666E-3</v>
      </c>
    </row>
    <row r="6" spans="1:11" s="3" customFormat="1" ht="14.4" x14ac:dyDescent="0.3">
      <c r="A6" s="20">
        <v>5</v>
      </c>
      <c r="B6" s="182" t="s">
        <v>297</v>
      </c>
      <c r="C6" s="182" t="s">
        <v>298</v>
      </c>
      <c r="D6" s="24">
        <v>2.4687499999999997E-4</v>
      </c>
      <c r="E6" s="25">
        <v>30</v>
      </c>
      <c r="F6" s="23">
        <v>30</v>
      </c>
      <c r="G6" s="23">
        <v>30</v>
      </c>
      <c r="H6" s="23">
        <v>30</v>
      </c>
      <c r="I6" s="23">
        <v>0</v>
      </c>
      <c r="J6" s="26">
        <f t="shared" si="0"/>
        <v>120</v>
      </c>
      <c r="K6" s="162">
        <v>4.1666666666666666E-3</v>
      </c>
    </row>
    <row r="7" spans="1:11" s="1" customFormat="1" ht="14.4" x14ac:dyDescent="0.3">
      <c r="A7" s="20">
        <v>6</v>
      </c>
      <c r="B7" s="183" t="s">
        <v>227</v>
      </c>
      <c r="C7" s="183" t="s">
        <v>338</v>
      </c>
      <c r="D7" s="24">
        <v>3.0046296296296299E-4</v>
      </c>
      <c r="E7" s="25">
        <v>30</v>
      </c>
      <c r="F7" s="23">
        <v>30</v>
      </c>
      <c r="G7" s="23">
        <v>30</v>
      </c>
      <c r="H7" s="23">
        <v>30</v>
      </c>
      <c r="I7" s="23">
        <v>0</v>
      </c>
      <c r="J7" s="26">
        <f t="shared" si="0"/>
        <v>120</v>
      </c>
      <c r="K7" s="162">
        <v>4.1666666666666666E-3</v>
      </c>
    </row>
    <row r="8" spans="1:11" s="3" customFormat="1" ht="14.4" x14ac:dyDescent="0.3">
      <c r="A8" s="20">
        <v>7</v>
      </c>
      <c r="B8" s="182" t="s">
        <v>222</v>
      </c>
      <c r="C8" s="182" t="s">
        <v>265</v>
      </c>
      <c r="D8" s="24">
        <v>3.7164351851851855E-4</v>
      </c>
      <c r="E8" s="25">
        <v>30</v>
      </c>
      <c r="F8" s="23">
        <v>30</v>
      </c>
      <c r="G8" s="23">
        <v>30</v>
      </c>
      <c r="H8" s="23">
        <v>30</v>
      </c>
      <c r="I8" s="23">
        <v>0</v>
      </c>
      <c r="J8" s="26">
        <f t="shared" si="0"/>
        <v>120</v>
      </c>
      <c r="K8" s="162">
        <v>4.1666666666666666E-3</v>
      </c>
    </row>
    <row r="9" spans="1:11" s="1" customFormat="1" ht="14.4" x14ac:dyDescent="0.3">
      <c r="A9" s="20">
        <v>8</v>
      </c>
      <c r="B9" s="182" t="s">
        <v>44</v>
      </c>
      <c r="C9" s="182" t="s">
        <v>149</v>
      </c>
      <c r="D9" s="24">
        <v>3.7326388888888891E-4</v>
      </c>
      <c r="E9" s="25">
        <v>30</v>
      </c>
      <c r="F9" s="23">
        <v>30</v>
      </c>
      <c r="G9" s="23">
        <v>30</v>
      </c>
      <c r="H9" s="23">
        <v>30</v>
      </c>
      <c r="I9" s="23">
        <v>0</v>
      </c>
      <c r="J9" s="26">
        <f t="shared" si="0"/>
        <v>120</v>
      </c>
      <c r="K9" s="162">
        <v>4.1666666666666666E-3</v>
      </c>
    </row>
    <row r="10" spans="1:11" s="3" customFormat="1" ht="14.4" x14ac:dyDescent="0.3">
      <c r="A10" s="20">
        <v>9</v>
      </c>
      <c r="B10" s="183" t="s">
        <v>42</v>
      </c>
      <c r="C10" s="183" t="s">
        <v>312</v>
      </c>
      <c r="D10" s="24">
        <v>4.0532407407407406E-4</v>
      </c>
      <c r="E10" s="25">
        <v>30</v>
      </c>
      <c r="F10" s="23">
        <v>30</v>
      </c>
      <c r="G10" s="23">
        <v>30</v>
      </c>
      <c r="H10" s="23">
        <v>30</v>
      </c>
      <c r="I10" s="23">
        <v>0</v>
      </c>
      <c r="J10" s="26">
        <f t="shared" si="0"/>
        <v>120</v>
      </c>
      <c r="K10" s="162">
        <v>4.1666666666666666E-3</v>
      </c>
    </row>
    <row r="11" spans="1:11" s="1" customFormat="1" ht="14.4" x14ac:dyDescent="0.3">
      <c r="A11" s="20">
        <v>10</v>
      </c>
      <c r="B11" s="183" t="s">
        <v>325</v>
      </c>
      <c r="C11" s="183" t="s">
        <v>326</v>
      </c>
      <c r="D11" s="24">
        <v>5.0821759259259255E-4</v>
      </c>
      <c r="E11" s="25">
        <v>30</v>
      </c>
      <c r="F11" s="23">
        <v>30</v>
      </c>
      <c r="G11" s="23">
        <v>30</v>
      </c>
      <c r="H11" s="23">
        <v>30</v>
      </c>
      <c r="I11" s="23">
        <v>0</v>
      </c>
      <c r="J11" s="26">
        <f t="shared" si="0"/>
        <v>120</v>
      </c>
      <c r="K11" s="162">
        <v>4.1666666666666666E-3</v>
      </c>
    </row>
    <row r="12" spans="1:11" s="3" customFormat="1" ht="14.4" x14ac:dyDescent="0.3">
      <c r="A12" s="20">
        <v>11</v>
      </c>
      <c r="B12" s="183" t="s">
        <v>222</v>
      </c>
      <c r="C12" s="183" t="s">
        <v>320</v>
      </c>
      <c r="D12" s="24">
        <v>5.0937499999999995E-4</v>
      </c>
      <c r="E12" s="25">
        <v>30</v>
      </c>
      <c r="F12" s="23">
        <v>30</v>
      </c>
      <c r="G12" s="23">
        <v>30</v>
      </c>
      <c r="H12" s="23">
        <v>30</v>
      </c>
      <c r="I12" s="23">
        <v>0</v>
      </c>
      <c r="J12" s="26">
        <f t="shared" si="0"/>
        <v>120</v>
      </c>
      <c r="K12" s="162">
        <v>4.1666666666666666E-3</v>
      </c>
    </row>
    <row r="13" spans="1:11" s="1" customFormat="1" ht="14.4" x14ac:dyDescent="0.3">
      <c r="A13" s="20">
        <v>12</v>
      </c>
      <c r="B13" s="183" t="s">
        <v>194</v>
      </c>
      <c r="C13" s="183" t="s">
        <v>278</v>
      </c>
      <c r="D13" s="24">
        <v>5.2511574074074071E-4</v>
      </c>
      <c r="E13" s="25">
        <v>30</v>
      </c>
      <c r="F13" s="23">
        <v>30</v>
      </c>
      <c r="G13" s="23">
        <v>30</v>
      </c>
      <c r="H13" s="23">
        <v>30</v>
      </c>
      <c r="I13" s="23">
        <v>0</v>
      </c>
      <c r="J13" s="26">
        <f t="shared" si="0"/>
        <v>120</v>
      </c>
      <c r="K13" s="162">
        <v>4.1666666666666666E-3</v>
      </c>
    </row>
    <row r="14" spans="1:11" s="3" customFormat="1" ht="14.4" x14ac:dyDescent="0.3">
      <c r="A14" s="20">
        <v>13</v>
      </c>
      <c r="B14" s="183" t="s">
        <v>118</v>
      </c>
      <c r="C14" s="183" t="s">
        <v>282</v>
      </c>
      <c r="D14" s="24">
        <v>5.4143518518518527E-4</v>
      </c>
      <c r="E14" s="25">
        <v>30</v>
      </c>
      <c r="F14" s="23">
        <v>30</v>
      </c>
      <c r="G14" s="23">
        <v>30</v>
      </c>
      <c r="H14" s="23">
        <v>30</v>
      </c>
      <c r="I14" s="23">
        <v>0</v>
      </c>
      <c r="J14" s="26">
        <f t="shared" si="0"/>
        <v>120</v>
      </c>
      <c r="K14" s="162">
        <v>4.1666666666666666E-3</v>
      </c>
    </row>
    <row r="15" spans="1:11" s="1" customFormat="1" ht="14.4" x14ac:dyDescent="0.3">
      <c r="A15" s="20">
        <v>14</v>
      </c>
      <c r="B15" s="182" t="s">
        <v>111</v>
      </c>
      <c r="C15" s="182" t="s">
        <v>332</v>
      </c>
      <c r="D15" s="24">
        <v>7.2384259259259266E-4</v>
      </c>
      <c r="E15" s="25">
        <v>30</v>
      </c>
      <c r="F15" s="23">
        <v>30</v>
      </c>
      <c r="G15" s="23">
        <v>30</v>
      </c>
      <c r="H15" s="23">
        <v>30</v>
      </c>
      <c r="I15" s="23">
        <v>0</v>
      </c>
      <c r="J15" s="26">
        <f t="shared" si="0"/>
        <v>120</v>
      </c>
      <c r="K15" s="162">
        <v>4.1666666666666666E-3</v>
      </c>
    </row>
    <row r="16" spans="1:11" s="3" customFormat="1" ht="14.4" x14ac:dyDescent="0.3">
      <c r="A16" s="20">
        <v>15</v>
      </c>
      <c r="B16" s="183" t="s">
        <v>124</v>
      </c>
      <c r="C16" s="183" t="s">
        <v>268</v>
      </c>
      <c r="D16" s="24">
        <v>7.5219907407407397E-4</v>
      </c>
      <c r="E16" s="25">
        <v>30</v>
      </c>
      <c r="F16" s="23">
        <v>30</v>
      </c>
      <c r="G16" s="23">
        <v>30</v>
      </c>
      <c r="H16" s="23">
        <v>30</v>
      </c>
      <c r="I16" s="23">
        <v>0</v>
      </c>
      <c r="J16" s="26">
        <f t="shared" si="0"/>
        <v>120</v>
      </c>
      <c r="K16" s="162">
        <v>4.1666666666666666E-3</v>
      </c>
    </row>
    <row r="17" spans="1:11" ht="14.4" x14ac:dyDescent="0.3">
      <c r="A17" s="20">
        <v>16</v>
      </c>
      <c r="B17" s="183" t="s">
        <v>253</v>
      </c>
      <c r="C17" s="183" t="s">
        <v>264</v>
      </c>
      <c r="D17" s="24">
        <v>8.244212962962963E-4</v>
      </c>
      <c r="E17" s="25">
        <v>30</v>
      </c>
      <c r="F17" s="23">
        <v>30</v>
      </c>
      <c r="G17" s="23">
        <v>30</v>
      </c>
      <c r="H17" s="23">
        <v>30</v>
      </c>
      <c r="I17" s="23">
        <v>0</v>
      </c>
      <c r="J17" s="26">
        <f t="shared" si="0"/>
        <v>120</v>
      </c>
      <c r="K17" s="162">
        <v>4.1666666666666666E-3</v>
      </c>
    </row>
    <row r="18" spans="1:11" s="3" customFormat="1" ht="14.4" x14ac:dyDescent="0.3">
      <c r="A18" s="20">
        <v>17</v>
      </c>
      <c r="B18" s="182" t="s">
        <v>315</v>
      </c>
      <c r="C18" s="182" t="s">
        <v>316</v>
      </c>
      <c r="D18" s="24">
        <v>8.5740740740740732E-4</v>
      </c>
      <c r="E18" s="25">
        <v>30</v>
      </c>
      <c r="F18" s="23">
        <v>30</v>
      </c>
      <c r="G18" s="23">
        <v>30</v>
      </c>
      <c r="H18" s="23">
        <v>30</v>
      </c>
      <c r="I18" s="23">
        <v>0</v>
      </c>
      <c r="J18" s="26">
        <f t="shared" si="0"/>
        <v>120</v>
      </c>
      <c r="K18" s="162">
        <v>4.1666666666666666E-3</v>
      </c>
    </row>
    <row r="19" spans="1:11" ht="14.4" x14ac:dyDescent="0.3">
      <c r="A19" s="20">
        <v>18</v>
      </c>
      <c r="B19" s="182" t="s">
        <v>227</v>
      </c>
      <c r="C19" s="182" t="s">
        <v>339</v>
      </c>
      <c r="D19" s="24">
        <v>1.4099537037037038E-3</v>
      </c>
      <c r="E19" s="25">
        <v>30</v>
      </c>
      <c r="F19" s="23">
        <v>30</v>
      </c>
      <c r="G19" s="23">
        <v>30</v>
      </c>
      <c r="H19" s="23">
        <v>30</v>
      </c>
      <c r="I19" s="23">
        <v>0</v>
      </c>
      <c r="J19" s="26">
        <f t="shared" si="0"/>
        <v>120</v>
      </c>
      <c r="K19" s="162">
        <v>4.1666666666666666E-3</v>
      </c>
    </row>
    <row r="20" spans="1:11" s="3" customFormat="1" ht="14.4" x14ac:dyDescent="0.3">
      <c r="A20" s="20">
        <v>19</v>
      </c>
      <c r="B20" s="184" t="s">
        <v>34</v>
      </c>
      <c r="C20" s="184" t="s">
        <v>329</v>
      </c>
      <c r="D20" s="24">
        <v>2.3194444444444442E-4</v>
      </c>
      <c r="E20" s="25">
        <v>30</v>
      </c>
      <c r="F20" s="23">
        <v>30</v>
      </c>
      <c r="G20" s="23">
        <v>30</v>
      </c>
      <c r="H20" s="23">
        <v>10</v>
      </c>
      <c r="I20" s="23">
        <v>0</v>
      </c>
      <c r="J20" s="26">
        <f t="shared" si="0"/>
        <v>100</v>
      </c>
      <c r="K20" s="162">
        <v>4.1666666666666666E-3</v>
      </c>
    </row>
    <row r="21" spans="1:11" ht="14.4" x14ac:dyDescent="0.3">
      <c r="A21" s="20">
        <v>20</v>
      </c>
      <c r="B21" s="183" t="s">
        <v>253</v>
      </c>
      <c r="C21" s="183" t="s">
        <v>276</v>
      </c>
      <c r="D21" s="24">
        <v>2.675925925925926E-4</v>
      </c>
      <c r="E21" s="25">
        <v>30</v>
      </c>
      <c r="F21" s="23">
        <v>30</v>
      </c>
      <c r="G21" s="23">
        <v>30</v>
      </c>
      <c r="H21" s="23">
        <v>0</v>
      </c>
      <c r="I21" s="23">
        <v>0</v>
      </c>
      <c r="J21" s="26">
        <f t="shared" si="0"/>
        <v>90</v>
      </c>
      <c r="K21" s="162">
        <v>4.1666666666666666E-3</v>
      </c>
    </row>
    <row r="22" spans="1:11" s="3" customFormat="1" ht="14.4" x14ac:dyDescent="0.3">
      <c r="A22" s="20">
        <v>21</v>
      </c>
      <c r="B22" s="183" t="s">
        <v>234</v>
      </c>
      <c r="C22" s="183" t="s">
        <v>293</v>
      </c>
      <c r="D22" s="24">
        <v>2.9004629629629628E-4</v>
      </c>
      <c r="E22" s="25">
        <v>30</v>
      </c>
      <c r="F22" s="23">
        <v>30</v>
      </c>
      <c r="G22" s="23">
        <v>30</v>
      </c>
      <c r="H22" s="23">
        <v>0</v>
      </c>
      <c r="I22" s="23">
        <v>0</v>
      </c>
      <c r="J22" s="26">
        <f t="shared" si="0"/>
        <v>90</v>
      </c>
      <c r="K22" s="162">
        <v>4.1666666666666666E-3</v>
      </c>
    </row>
    <row r="23" spans="1:11" ht="14.4" x14ac:dyDescent="0.3">
      <c r="A23" s="20">
        <v>22</v>
      </c>
      <c r="B23" s="183" t="s">
        <v>301</v>
      </c>
      <c r="C23" s="183" t="s">
        <v>304</v>
      </c>
      <c r="D23" s="24">
        <v>3.2939814814814816E-4</v>
      </c>
      <c r="E23" s="25">
        <v>30</v>
      </c>
      <c r="F23" s="23">
        <v>30</v>
      </c>
      <c r="G23" s="23">
        <v>30</v>
      </c>
      <c r="H23" s="23">
        <v>0</v>
      </c>
      <c r="I23" s="23">
        <v>0</v>
      </c>
      <c r="J23" s="26">
        <f t="shared" si="0"/>
        <v>90</v>
      </c>
      <c r="K23" s="162">
        <v>4.1666666666666666E-3</v>
      </c>
    </row>
    <row r="24" spans="1:11" s="3" customFormat="1" ht="14.4" x14ac:dyDescent="0.3">
      <c r="A24" s="20">
        <v>23</v>
      </c>
      <c r="B24" s="183" t="s">
        <v>34</v>
      </c>
      <c r="C24" s="183" t="s">
        <v>331</v>
      </c>
      <c r="D24" s="24">
        <v>4.3495370370370367E-4</v>
      </c>
      <c r="E24" s="25">
        <v>30</v>
      </c>
      <c r="F24" s="23">
        <v>30</v>
      </c>
      <c r="G24" s="23">
        <v>30</v>
      </c>
      <c r="H24" s="23">
        <v>0</v>
      </c>
      <c r="I24" s="23">
        <v>0</v>
      </c>
      <c r="J24" s="26">
        <f t="shared" si="0"/>
        <v>90</v>
      </c>
      <c r="K24" s="162">
        <v>4.1666666666666666E-3</v>
      </c>
    </row>
    <row r="25" spans="1:11" s="3" customFormat="1" ht="14.4" x14ac:dyDescent="0.3">
      <c r="A25" s="20">
        <v>24</v>
      </c>
      <c r="B25" s="183" t="s">
        <v>240</v>
      </c>
      <c r="C25" s="183" t="s">
        <v>340</v>
      </c>
      <c r="D25" s="24">
        <v>4.5717592592592592E-4</v>
      </c>
      <c r="E25" s="25">
        <v>30</v>
      </c>
      <c r="F25" s="23">
        <v>30</v>
      </c>
      <c r="G25" s="23">
        <v>30</v>
      </c>
      <c r="H25" s="23">
        <v>0</v>
      </c>
      <c r="I25" s="23">
        <v>0</v>
      </c>
      <c r="J25" s="26">
        <f t="shared" si="0"/>
        <v>90</v>
      </c>
      <c r="K25" s="162">
        <v>4.1666666666666666E-3</v>
      </c>
    </row>
    <row r="26" spans="1:11" s="1" customFormat="1" ht="14.4" x14ac:dyDescent="0.3">
      <c r="A26" s="20">
        <v>25</v>
      </c>
      <c r="B26" s="182" t="s">
        <v>222</v>
      </c>
      <c r="C26" s="182" t="s">
        <v>319</v>
      </c>
      <c r="D26" s="24">
        <v>5.2905092592592598E-4</v>
      </c>
      <c r="E26" s="25">
        <v>30</v>
      </c>
      <c r="F26" s="23">
        <v>30</v>
      </c>
      <c r="G26" s="23">
        <v>30</v>
      </c>
      <c r="H26" s="23">
        <v>0</v>
      </c>
      <c r="I26" s="23">
        <v>0</v>
      </c>
      <c r="J26" s="26">
        <f t="shared" si="0"/>
        <v>90</v>
      </c>
      <c r="K26" s="162">
        <v>4.1666666666666666E-3</v>
      </c>
    </row>
    <row r="27" spans="1:11" s="3" customFormat="1" ht="14.4" x14ac:dyDescent="0.3">
      <c r="A27" s="20">
        <v>26</v>
      </c>
      <c r="B27" s="183" t="s">
        <v>198</v>
      </c>
      <c r="C27" s="183" t="s">
        <v>342</v>
      </c>
      <c r="D27" s="24">
        <v>5.4374999999999996E-4</v>
      </c>
      <c r="E27" s="25">
        <v>30</v>
      </c>
      <c r="F27" s="23">
        <v>30</v>
      </c>
      <c r="G27" s="23">
        <v>30</v>
      </c>
      <c r="H27" s="23">
        <v>0</v>
      </c>
      <c r="I27" s="23">
        <v>0</v>
      </c>
      <c r="J27" s="26">
        <f t="shared" si="0"/>
        <v>90</v>
      </c>
      <c r="K27" s="162">
        <v>4.1666666666666666E-3</v>
      </c>
    </row>
    <row r="28" spans="1:11" s="1" customFormat="1" ht="14.4" x14ac:dyDescent="0.3">
      <c r="A28" s="20">
        <v>27</v>
      </c>
      <c r="B28" s="183" t="s">
        <v>211</v>
      </c>
      <c r="C28" s="183" t="s">
        <v>336</v>
      </c>
      <c r="D28" s="24">
        <v>5.5115740740740743E-4</v>
      </c>
      <c r="E28" s="25">
        <v>30</v>
      </c>
      <c r="F28" s="23">
        <v>30</v>
      </c>
      <c r="G28" s="23">
        <v>30</v>
      </c>
      <c r="H28" s="23">
        <v>0</v>
      </c>
      <c r="I28" s="23">
        <v>0</v>
      </c>
      <c r="J28" s="26">
        <f t="shared" si="0"/>
        <v>90</v>
      </c>
      <c r="K28" s="162">
        <v>4.1666666666666666E-3</v>
      </c>
    </row>
    <row r="29" spans="1:11" s="3" customFormat="1" ht="14.4" x14ac:dyDescent="0.3">
      <c r="A29" s="20">
        <v>28</v>
      </c>
      <c r="B29" s="182" t="s">
        <v>95</v>
      </c>
      <c r="C29" s="182" t="s">
        <v>305</v>
      </c>
      <c r="D29" s="24">
        <v>5.5543981481481492E-4</v>
      </c>
      <c r="E29" s="25">
        <v>30</v>
      </c>
      <c r="F29" s="23">
        <v>30</v>
      </c>
      <c r="G29" s="23">
        <v>30</v>
      </c>
      <c r="H29" s="23">
        <v>0</v>
      </c>
      <c r="I29" s="23">
        <v>0</v>
      </c>
      <c r="J29" s="26">
        <f t="shared" si="0"/>
        <v>90</v>
      </c>
      <c r="K29" s="162">
        <v>4.1666666666666666E-3</v>
      </c>
    </row>
    <row r="30" spans="1:11" ht="14.4" x14ac:dyDescent="0.3">
      <c r="A30" s="20">
        <v>29</v>
      </c>
      <c r="B30" s="182" t="s">
        <v>203</v>
      </c>
      <c r="C30" s="182" t="s">
        <v>289</v>
      </c>
      <c r="D30" s="24">
        <v>5.6666666666666671E-4</v>
      </c>
      <c r="E30" s="25">
        <v>30</v>
      </c>
      <c r="F30" s="23">
        <v>30</v>
      </c>
      <c r="G30" s="23">
        <v>30</v>
      </c>
      <c r="H30" s="23">
        <v>0</v>
      </c>
      <c r="I30" s="23">
        <v>0</v>
      </c>
      <c r="J30" s="26">
        <f t="shared" si="0"/>
        <v>90</v>
      </c>
      <c r="K30" s="162">
        <v>4.1666666666666666E-3</v>
      </c>
    </row>
    <row r="31" spans="1:11" s="3" customFormat="1" ht="14.4" x14ac:dyDescent="0.3">
      <c r="A31" s="20">
        <v>30</v>
      </c>
      <c r="B31" s="182" t="s">
        <v>124</v>
      </c>
      <c r="C31" s="182" t="s">
        <v>267</v>
      </c>
      <c r="D31" s="24">
        <v>5.7268518518518519E-4</v>
      </c>
      <c r="E31" s="25">
        <v>30</v>
      </c>
      <c r="F31" s="23">
        <v>30</v>
      </c>
      <c r="G31" s="23">
        <v>30</v>
      </c>
      <c r="H31" s="23">
        <v>0</v>
      </c>
      <c r="I31" s="23">
        <v>0</v>
      </c>
      <c r="J31" s="26">
        <f t="shared" si="0"/>
        <v>90</v>
      </c>
      <c r="K31" s="162">
        <v>4.1666666666666666E-3</v>
      </c>
    </row>
    <row r="32" spans="1:11" ht="14.4" x14ac:dyDescent="0.3">
      <c r="A32" s="20">
        <v>31</v>
      </c>
      <c r="B32" s="182" t="s">
        <v>224</v>
      </c>
      <c r="C32" s="182" t="s">
        <v>307</v>
      </c>
      <c r="D32" s="24">
        <v>6.0694444444444446E-4</v>
      </c>
      <c r="E32" s="25">
        <v>30</v>
      </c>
      <c r="F32" s="23">
        <v>30</v>
      </c>
      <c r="G32" s="23">
        <v>30</v>
      </c>
      <c r="H32" s="23">
        <v>0</v>
      </c>
      <c r="I32" s="23">
        <v>0</v>
      </c>
      <c r="J32" s="26">
        <f t="shared" si="0"/>
        <v>90</v>
      </c>
      <c r="K32" s="162">
        <v>4.1666666666666666E-3</v>
      </c>
    </row>
    <row r="33" spans="1:11" s="3" customFormat="1" ht="14.4" x14ac:dyDescent="0.3">
      <c r="A33" s="20">
        <v>32</v>
      </c>
      <c r="B33" s="183" t="s">
        <v>317</v>
      </c>
      <c r="C33" s="183" t="s">
        <v>318</v>
      </c>
      <c r="D33" s="24">
        <v>6.2905092592592602E-4</v>
      </c>
      <c r="E33" s="25">
        <v>30</v>
      </c>
      <c r="F33" s="23">
        <v>30</v>
      </c>
      <c r="G33" s="23">
        <v>30</v>
      </c>
      <c r="H33" s="23">
        <v>0</v>
      </c>
      <c r="I33" s="23">
        <v>0</v>
      </c>
      <c r="J33" s="26">
        <f t="shared" si="0"/>
        <v>90</v>
      </c>
      <c r="K33" s="162">
        <v>4.1666666666666666E-3</v>
      </c>
    </row>
    <row r="34" spans="1:11" ht="14.4" x14ac:dyDescent="0.3">
      <c r="A34" s="20">
        <v>33</v>
      </c>
      <c r="B34" s="183" t="s">
        <v>200</v>
      </c>
      <c r="C34" s="183" t="s">
        <v>275</v>
      </c>
      <c r="D34" s="24">
        <v>6.3437500000000006E-4</v>
      </c>
      <c r="E34" s="25">
        <v>30</v>
      </c>
      <c r="F34" s="23">
        <v>30</v>
      </c>
      <c r="G34" s="23">
        <v>30</v>
      </c>
      <c r="H34" s="23">
        <v>0</v>
      </c>
      <c r="I34" s="23">
        <v>0</v>
      </c>
      <c r="J34" s="26">
        <f t="shared" ref="J34:J65" si="1">SUM(E34:I34)</f>
        <v>90</v>
      </c>
      <c r="K34" s="162">
        <v>4.1666666666666666E-3</v>
      </c>
    </row>
    <row r="35" spans="1:11" s="3" customFormat="1" ht="14.4" x14ac:dyDescent="0.3">
      <c r="A35" s="20">
        <v>34</v>
      </c>
      <c r="B35" s="182" t="s">
        <v>251</v>
      </c>
      <c r="C35" s="182" t="s">
        <v>295</v>
      </c>
      <c r="D35" s="24">
        <v>6.4861111111111109E-4</v>
      </c>
      <c r="E35" s="25">
        <v>30</v>
      </c>
      <c r="F35" s="23">
        <v>30</v>
      </c>
      <c r="G35" s="23">
        <v>30</v>
      </c>
      <c r="H35" s="23">
        <v>0</v>
      </c>
      <c r="I35" s="23">
        <v>0</v>
      </c>
      <c r="J35" s="26">
        <f t="shared" si="1"/>
        <v>90</v>
      </c>
      <c r="K35" s="162">
        <v>4.1666666666666666E-3</v>
      </c>
    </row>
    <row r="36" spans="1:11" ht="14.4" x14ac:dyDescent="0.3">
      <c r="A36" s="20">
        <v>35</v>
      </c>
      <c r="B36" s="182" t="s">
        <v>253</v>
      </c>
      <c r="C36" s="182" t="s">
        <v>45</v>
      </c>
      <c r="D36" s="24">
        <v>7.104166666666666E-4</v>
      </c>
      <c r="E36" s="25">
        <v>30</v>
      </c>
      <c r="F36" s="23">
        <v>30</v>
      </c>
      <c r="G36" s="23">
        <v>30</v>
      </c>
      <c r="H36" s="23">
        <v>0</v>
      </c>
      <c r="I36" s="23">
        <v>0</v>
      </c>
      <c r="J36" s="26">
        <f t="shared" si="1"/>
        <v>90</v>
      </c>
      <c r="K36" s="162">
        <v>4.1666666666666666E-3</v>
      </c>
    </row>
    <row r="37" spans="1:11" s="3" customFormat="1" ht="14.4" x14ac:dyDescent="0.3">
      <c r="A37" s="20">
        <v>36</v>
      </c>
      <c r="B37" s="182" t="s">
        <v>217</v>
      </c>
      <c r="C37" s="182" t="s">
        <v>285</v>
      </c>
      <c r="D37" s="24">
        <v>7.2361111111111107E-4</v>
      </c>
      <c r="E37" s="25">
        <v>30</v>
      </c>
      <c r="F37" s="23">
        <v>30</v>
      </c>
      <c r="G37" s="23">
        <v>30</v>
      </c>
      <c r="H37" s="23">
        <v>0</v>
      </c>
      <c r="I37" s="23">
        <v>0</v>
      </c>
      <c r="J37" s="26">
        <f t="shared" si="1"/>
        <v>90</v>
      </c>
      <c r="K37" s="162">
        <v>4.1666666666666666E-3</v>
      </c>
    </row>
    <row r="38" spans="1:11" ht="14.4" x14ac:dyDescent="0.3">
      <c r="A38" s="20">
        <v>37</v>
      </c>
      <c r="B38" s="182" t="s">
        <v>118</v>
      </c>
      <c r="C38" s="182" t="s">
        <v>283</v>
      </c>
      <c r="D38" s="24">
        <v>8.5393518518518511E-4</v>
      </c>
      <c r="E38" s="25">
        <v>30</v>
      </c>
      <c r="F38" s="23">
        <v>30</v>
      </c>
      <c r="G38" s="23">
        <v>30</v>
      </c>
      <c r="H38" s="23">
        <v>0</v>
      </c>
      <c r="I38" s="23">
        <v>0</v>
      </c>
      <c r="J38" s="26">
        <f t="shared" si="1"/>
        <v>90</v>
      </c>
      <c r="K38" s="162">
        <v>4.1666666666666666E-3</v>
      </c>
    </row>
    <row r="39" spans="1:11" ht="14.4" x14ac:dyDescent="0.3">
      <c r="A39" s="20">
        <v>38</v>
      </c>
      <c r="B39" s="183" t="s">
        <v>234</v>
      </c>
      <c r="C39" s="183" t="s">
        <v>33</v>
      </c>
      <c r="D39" s="24">
        <v>1.0891203703703703E-3</v>
      </c>
      <c r="E39" s="25">
        <v>30</v>
      </c>
      <c r="F39" s="23">
        <v>30</v>
      </c>
      <c r="G39" s="23">
        <v>30</v>
      </c>
      <c r="H39" s="23">
        <v>0</v>
      </c>
      <c r="I39" s="23">
        <v>0</v>
      </c>
      <c r="J39" s="26">
        <f t="shared" si="1"/>
        <v>90</v>
      </c>
      <c r="K39" s="162">
        <v>4.1666666666666666E-3</v>
      </c>
    </row>
    <row r="40" spans="1:11" ht="14.4" x14ac:dyDescent="0.3">
      <c r="A40" s="20">
        <v>39</v>
      </c>
      <c r="B40" s="182" t="s">
        <v>262</v>
      </c>
      <c r="C40" s="182" t="s">
        <v>263</v>
      </c>
      <c r="D40" s="24">
        <v>1.329050925925926E-3</v>
      </c>
      <c r="E40" s="25">
        <v>30</v>
      </c>
      <c r="F40" s="23">
        <v>30</v>
      </c>
      <c r="G40" s="23">
        <v>30</v>
      </c>
      <c r="H40" s="23">
        <v>0</v>
      </c>
      <c r="I40" s="23">
        <v>0</v>
      </c>
      <c r="J40" s="26">
        <f t="shared" si="1"/>
        <v>90</v>
      </c>
      <c r="K40" s="162">
        <v>4.1666666666666666E-3</v>
      </c>
    </row>
    <row r="41" spans="1:11" ht="14.4" x14ac:dyDescent="0.3">
      <c r="A41" s="20">
        <v>40</v>
      </c>
      <c r="B41" s="183" t="s">
        <v>226</v>
      </c>
      <c r="C41" s="183" t="s">
        <v>284</v>
      </c>
      <c r="D41" s="24">
        <v>1.4256944444444445E-3</v>
      </c>
      <c r="E41" s="25">
        <v>30</v>
      </c>
      <c r="F41" s="23">
        <v>30</v>
      </c>
      <c r="G41" s="23">
        <v>30</v>
      </c>
      <c r="H41" s="23">
        <v>0</v>
      </c>
      <c r="I41" s="23">
        <v>0</v>
      </c>
      <c r="J41" s="26">
        <f t="shared" si="1"/>
        <v>90</v>
      </c>
      <c r="K41" s="162">
        <v>4.1666666666666666E-3</v>
      </c>
    </row>
    <row r="42" spans="1:11" ht="14.4" x14ac:dyDescent="0.3">
      <c r="A42" s="20">
        <v>41</v>
      </c>
      <c r="B42" s="183" t="s">
        <v>251</v>
      </c>
      <c r="C42" s="183" t="s">
        <v>51</v>
      </c>
      <c r="D42" s="24">
        <v>2.9062499999999998E-4</v>
      </c>
      <c r="E42" s="25">
        <v>30</v>
      </c>
      <c r="F42" s="23">
        <v>30</v>
      </c>
      <c r="G42" s="23">
        <v>0</v>
      </c>
      <c r="H42" s="23">
        <v>0</v>
      </c>
      <c r="I42" s="23">
        <v>0</v>
      </c>
      <c r="J42" s="26">
        <f t="shared" si="1"/>
        <v>60</v>
      </c>
      <c r="K42" s="162">
        <v>4.1666666666666666E-3</v>
      </c>
    </row>
    <row r="43" spans="1:11" ht="14.4" x14ac:dyDescent="0.3">
      <c r="A43" s="20">
        <v>42</v>
      </c>
      <c r="B43" s="183" t="s">
        <v>150</v>
      </c>
      <c r="C43" s="183" t="s">
        <v>344</v>
      </c>
      <c r="D43" s="24">
        <v>2.9537037037037037E-4</v>
      </c>
      <c r="E43" s="25">
        <v>30</v>
      </c>
      <c r="F43" s="23">
        <v>30</v>
      </c>
      <c r="G43" s="23">
        <v>0</v>
      </c>
      <c r="H43" s="23">
        <v>0</v>
      </c>
      <c r="I43" s="23">
        <v>0</v>
      </c>
      <c r="J43" s="26">
        <f t="shared" si="1"/>
        <v>60</v>
      </c>
      <c r="K43" s="162">
        <v>4.1666666666666666E-3</v>
      </c>
    </row>
    <row r="44" spans="1:11" ht="14.4" x14ac:dyDescent="0.3">
      <c r="A44" s="20">
        <v>43</v>
      </c>
      <c r="B44" s="183" t="s">
        <v>124</v>
      </c>
      <c r="C44" s="183" t="s">
        <v>266</v>
      </c>
      <c r="D44" s="24">
        <v>3.0358796296296291E-4</v>
      </c>
      <c r="E44" s="25">
        <v>30</v>
      </c>
      <c r="F44" s="23">
        <v>30</v>
      </c>
      <c r="G44" s="23">
        <v>0</v>
      </c>
      <c r="H44" s="23">
        <v>0</v>
      </c>
      <c r="I44" s="23">
        <v>0</v>
      </c>
      <c r="J44" s="26">
        <f t="shared" si="1"/>
        <v>60</v>
      </c>
      <c r="K44" s="162">
        <v>4.1666666666666666E-3</v>
      </c>
    </row>
    <row r="45" spans="1:11" ht="14.4" x14ac:dyDescent="0.3">
      <c r="A45" s="20">
        <v>44</v>
      </c>
      <c r="B45" s="183" t="s">
        <v>206</v>
      </c>
      <c r="C45" s="183" t="s">
        <v>291</v>
      </c>
      <c r="D45" s="24">
        <v>3.4502314814814812E-4</v>
      </c>
      <c r="E45" s="25">
        <v>30</v>
      </c>
      <c r="F45" s="23">
        <v>30</v>
      </c>
      <c r="G45" s="23">
        <v>0</v>
      </c>
      <c r="H45" s="23">
        <v>0</v>
      </c>
      <c r="I45" s="23">
        <v>0</v>
      </c>
      <c r="J45" s="26">
        <f t="shared" si="1"/>
        <v>60</v>
      </c>
      <c r="K45" s="162">
        <v>4.1666666666666666E-3</v>
      </c>
    </row>
    <row r="46" spans="1:11" ht="14.4" x14ac:dyDescent="0.3">
      <c r="A46" s="20">
        <v>45</v>
      </c>
      <c r="B46" s="182" t="s">
        <v>309</v>
      </c>
      <c r="C46" s="182" t="s">
        <v>310</v>
      </c>
      <c r="D46" s="24">
        <v>3.8067129629629632E-4</v>
      </c>
      <c r="E46" s="25">
        <v>30</v>
      </c>
      <c r="F46" s="23">
        <v>30</v>
      </c>
      <c r="G46" s="23">
        <v>0</v>
      </c>
      <c r="H46" s="23">
        <v>0</v>
      </c>
      <c r="I46" s="23">
        <v>0</v>
      </c>
      <c r="J46" s="26">
        <f t="shared" si="1"/>
        <v>60</v>
      </c>
      <c r="K46" s="162">
        <v>4.1666666666666666E-3</v>
      </c>
    </row>
    <row r="47" spans="1:11" ht="14.4" x14ac:dyDescent="0.3">
      <c r="A47" s="20">
        <v>46</v>
      </c>
      <c r="B47" s="182" t="s">
        <v>206</v>
      </c>
      <c r="C47" s="182" t="s">
        <v>292</v>
      </c>
      <c r="D47" s="24">
        <v>4.1122685185185191E-4</v>
      </c>
      <c r="E47" s="25">
        <v>30</v>
      </c>
      <c r="F47" s="23">
        <v>30</v>
      </c>
      <c r="G47" s="23">
        <v>0</v>
      </c>
      <c r="H47" s="23">
        <v>0</v>
      </c>
      <c r="I47" s="23">
        <v>0</v>
      </c>
      <c r="J47" s="26">
        <f t="shared" si="1"/>
        <v>60</v>
      </c>
      <c r="K47" s="162">
        <v>4.1666666666666666E-3</v>
      </c>
    </row>
    <row r="48" spans="1:11" ht="14.4" x14ac:dyDescent="0.3">
      <c r="A48" s="20">
        <v>47</v>
      </c>
      <c r="B48" s="182" t="s">
        <v>269</v>
      </c>
      <c r="C48" s="182" t="s">
        <v>100</v>
      </c>
      <c r="D48" s="24">
        <v>4.6076388888888897E-4</v>
      </c>
      <c r="E48" s="25">
        <v>30</v>
      </c>
      <c r="F48" s="23">
        <v>30</v>
      </c>
      <c r="G48" s="23">
        <v>0</v>
      </c>
      <c r="H48" s="23">
        <v>0</v>
      </c>
      <c r="I48" s="23">
        <v>0</v>
      </c>
      <c r="J48" s="26">
        <f t="shared" si="1"/>
        <v>60</v>
      </c>
      <c r="K48" s="162">
        <v>4.1666666666666666E-3</v>
      </c>
    </row>
    <row r="49" spans="1:11" ht="14.4" x14ac:dyDescent="0.3">
      <c r="A49" s="20">
        <v>48</v>
      </c>
      <c r="B49" s="183" t="s">
        <v>61</v>
      </c>
      <c r="C49" s="183" t="s">
        <v>270</v>
      </c>
      <c r="D49" s="24">
        <v>5.1597222222222224E-4</v>
      </c>
      <c r="E49" s="25">
        <v>30</v>
      </c>
      <c r="F49" s="23">
        <v>30</v>
      </c>
      <c r="G49" s="23">
        <v>0</v>
      </c>
      <c r="H49" s="23">
        <v>0</v>
      </c>
      <c r="I49" s="23">
        <v>0</v>
      </c>
      <c r="J49" s="26">
        <f t="shared" si="1"/>
        <v>60</v>
      </c>
      <c r="K49" s="162">
        <v>4.1666666666666666E-3</v>
      </c>
    </row>
    <row r="50" spans="1:11" ht="14.4" x14ac:dyDescent="0.3">
      <c r="A50" s="20">
        <v>49</v>
      </c>
      <c r="B50" s="182" t="s">
        <v>81</v>
      </c>
      <c r="C50" s="182" t="s">
        <v>287</v>
      </c>
      <c r="D50" s="24">
        <v>5.7256944444444445E-4</v>
      </c>
      <c r="E50" s="25">
        <v>30</v>
      </c>
      <c r="F50" s="23">
        <v>30</v>
      </c>
      <c r="G50" s="23">
        <v>0</v>
      </c>
      <c r="H50" s="23">
        <v>0</v>
      </c>
      <c r="I50" s="23">
        <v>0</v>
      </c>
      <c r="J50" s="26">
        <f t="shared" si="1"/>
        <v>60</v>
      </c>
      <c r="K50" s="162">
        <v>4.1666666666666666E-3</v>
      </c>
    </row>
    <row r="51" spans="1:11" ht="14.4" x14ac:dyDescent="0.3">
      <c r="A51" s="20">
        <v>50</v>
      </c>
      <c r="B51" s="183" t="s">
        <v>203</v>
      </c>
      <c r="C51" s="183" t="s">
        <v>288</v>
      </c>
      <c r="D51" s="24">
        <v>6.5162037037037022E-4</v>
      </c>
      <c r="E51" s="25">
        <v>30</v>
      </c>
      <c r="F51" s="23">
        <v>30</v>
      </c>
      <c r="G51" s="23">
        <v>0</v>
      </c>
      <c r="H51" s="23">
        <v>0</v>
      </c>
      <c r="I51" s="23">
        <v>0</v>
      </c>
      <c r="J51" s="26">
        <f t="shared" si="1"/>
        <v>60</v>
      </c>
      <c r="K51" s="162">
        <v>4.1666666666666666E-3</v>
      </c>
    </row>
    <row r="52" spans="1:11" ht="14.4" x14ac:dyDescent="0.3">
      <c r="A52" s="20">
        <v>51</v>
      </c>
      <c r="B52" s="182" t="s">
        <v>129</v>
      </c>
      <c r="C52" s="182" t="s">
        <v>346</v>
      </c>
      <c r="D52" s="24">
        <v>7.0821759259259264E-4</v>
      </c>
      <c r="E52" s="25">
        <v>30</v>
      </c>
      <c r="F52" s="23">
        <v>30</v>
      </c>
      <c r="G52" s="23">
        <v>0</v>
      </c>
      <c r="H52" s="23">
        <v>0</v>
      </c>
      <c r="I52" s="23">
        <v>0</v>
      </c>
      <c r="J52" s="26">
        <f t="shared" si="1"/>
        <v>60</v>
      </c>
      <c r="K52" s="162">
        <v>4.1666666666666666E-3</v>
      </c>
    </row>
    <row r="53" spans="1:11" ht="14.4" x14ac:dyDescent="0.3">
      <c r="A53" s="20">
        <v>52</v>
      </c>
      <c r="B53" s="183" t="s">
        <v>333</v>
      </c>
      <c r="C53" s="183" t="s">
        <v>334</v>
      </c>
      <c r="D53" s="24">
        <v>7.5000000000000012E-4</v>
      </c>
      <c r="E53" s="25">
        <v>30</v>
      </c>
      <c r="F53" s="23">
        <v>30</v>
      </c>
      <c r="G53" s="23">
        <v>0</v>
      </c>
      <c r="H53" s="23">
        <v>0</v>
      </c>
      <c r="I53" s="23">
        <v>0</v>
      </c>
      <c r="J53" s="26">
        <f t="shared" si="1"/>
        <v>60</v>
      </c>
      <c r="K53" s="162">
        <v>4.1666666666666666E-3</v>
      </c>
    </row>
    <row r="54" spans="1:11" ht="14.4" x14ac:dyDescent="0.3">
      <c r="A54" s="20">
        <v>53</v>
      </c>
      <c r="B54" s="183" t="s">
        <v>29</v>
      </c>
      <c r="C54" s="183" t="s">
        <v>313</v>
      </c>
      <c r="D54" s="24">
        <v>8.0011574074074067E-4</v>
      </c>
      <c r="E54" s="25">
        <v>30</v>
      </c>
      <c r="F54" s="23">
        <v>30</v>
      </c>
      <c r="G54" s="23">
        <v>0</v>
      </c>
      <c r="H54" s="23">
        <v>0</v>
      </c>
      <c r="I54" s="23">
        <v>0</v>
      </c>
      <c r="J54" s="26">
        <f t="shared" si="1"/>
        <v>60</v>
      </c>
      <c r="K54" s="162">
        <v>4.1666666666666666E-3</v>
      </c>
    </row>
    <row r="55" spans="1:11" ht="14.4" x14ac:dyDescent="0.3">
      <c r="A55" s="20">
        <v>54</v>
      </c>
      <c r="B55" s="182" t="s">
        <v>29</v>
      </c>
      <c r="C55" s="182" t="s">
        <v>314</v>
      </c>
      <c r="D55" s="24">
        <v>8.4259259259259259E-4</v>
      </c>
      <c r="E55" s="25">
        <v>30</v>
      </c>
      <c r="F55" s="23">
        <v>30</v>
      </c>
      <c r="G55" s="23">
        <v>0</v>
      </c>
      <c r="H55" s="23">
        <v>0</v>
      </c>
      <c r="I55" s="23">
        <v>0</v>
      </c>
      <c r="J55" s="26">
        <f t="shared" si="1"/>
        <v>60</v>
      </c>
      <c r="K55" s="162">
        <v>4.1666666666666666E-3</v>
      </c>
    </row>
    <row r="56" spans="1:11" ht="14.4" x14ac:dyDescent="0.3">
      <c r="A56" s="20">
        <v>55</v>
      </c>
      <c r="B56" s="182" t="s">
        <v>210</v>
      </c>
      <c r="C56" s="182" t="s">
        <v>300</v>
      </c>
      <c r="D56" s="24">
        <v>1.0043981481481481E-3</v>
      </c>
      <c r="E56" s="25">
        <v>30</v>
      </c>
      <c r="F56" s="23">
        <v>30</v>
      </c>
      <c r="G56" s="23">
        <v>0</v>
      </c>
      <c r="H56" s="23">
        <v>0</v>
      </c>
      <c r="I56" s="23">
        <v>0</v>
      </c>
      <c r="J56" s="26">
        <f t="shared" si="1"/>
        <v>60</v>
      </c>
      <c r="K56" s="162">
        <v>4.1666666666666666E-3</v>
      </c>
    </row>
    <row r="57" spans="1:11" ht="14.4" x14ac:dyDescent="0.3">
      <c r="A57" s="20">
        <v>56</v>
      </c>
      <c r="B57" s="183" t="s">
        <v>210</v>
      </c>
      <c r="C57" s="183" t="s">
        <v>273</v>
      </c>
      <c r="D57" s="24">
        <v>1.1376157407407409E-3</v>
      </c>
      <c r="E57" s="25">
        <v>30</v>
      </c>
      <c r="F57" s="23">
        <v>30</v>
      </c>
      <c r="G57" s="23">
        <v>0</v>
      </c>
      <c r="H57" s="23">
        <v>0</v>
      </c>
      <c r="I57" s="23">
        <v>0</v>
      </c>
      <c r="J57" s="26">
        <f t="shared" si="1"/>
        <v>60</v>
      </c>
      <c r="K57" s="162">
        <v>4.1666666666666666E-3</v>
      </c>
    </row>
    <row r="58" spans="1:11" ht="14.4" x14ac:dyDescent="0.3">
      <c r="A58" s="20">
        <v>57</v>
      </c>
      <c r="B58" s="182" t="s">
        <v>311</v>
      </c>
      <c r="C58" s="182" t="s">
        <v>102</v>
      </c>
      <c r="D58" s="24">
        <v>1.166087962962963E-3</v>
      </c>
      <c r="E58" s="25">
        <v>30</v>
      </c>
      <c r="F58" s="23">
        <v>30</v>
      </c>
      <c r="G58" s="23">
        <v>0</v>
      </c>
      <c r="H58" s="23">
        <v>0</v>
      </c>
      <c r="I58" s="23">
        <v>0</v>
      </c>
      <c r="J58" s="26">
        <f t="shared" si="1"/>
        <v>60</v>
      </c>
      <c r="K58" s="162">
        <v>4.1666666666666666E-3</v>
      </c>
    </row>
    <row r="59" spans="1:11" ht="14.4" x14ac:dyDescent="0.3">
      <c r="A59" s="20">
        <v>58</v>
      </c>
      <c r="B59" s="182" t="s">
        <v>245</v>
      </c>
      <c r="C59" s="182" t="s">
        <v>349</v>
      </c>
      <c r="D59" s="24">
        <v>9.0532407407407402E-4</v>
      </c>
      <c r="E59" s="25">
        <v>30</v>
      </c>
      <c r="F59" s="23">
        <v>10</v>
      </c>
      <c r="G59" s="23">
        <v>0</v>
      </c>
      <c r="H59" s="23">
        <v>0</v>
      </c>
      <c r="I59" s="23">
        <v>0</v>
      </c>
      <c r="J59" s="26">
        <f t="shared" si="1"/>
        <v>40</v>
      </c>
      <c r="K59" s="162">
        <v>4.1666666666666666E-3</v>
      </c>
    </row>
    <row r="60" spans="1:11" ht="14.4" x14ac:dyDescent="0.3">
      <c r="A60" s="20">
        <v>59</v>
      </c>
      <c r="B60" s="184" t="s">
        <v>301</v>
      </c>
      <c r="C60" s="184" t="s">
        <v>302</v>
      </c>
      <c r="D60" s="24">
        <v>2.2592592592592589E-4</v>
      </c>
      <c r="E60" s="25">
        <v>30</v>
      </c>
      <c r="F60" s="23">
        <v>0</v>
      </c>
      <c r="G60" s="23">
        <v>0</v>
      </c>
      <c r="H60" s="23">
        <v>0</v>
      </c>
      <c r="I60" s="23">
        <v>0</v>
      </c>
      <c r="J60" s="26">
        <f t="shared" si="1"/>
        <v>30</v>
      </c>
      <c r="K60" s="162">
        <v>4.1666666666666666E-3</v>
      </c>
    </row>
    <row r="61" spans="1:11" ht="14.4" x14ac:dyDescent="0.3">
      <c r="A61" s="20">
        <v>60</v>
      </c>
      <c r="B61" s="183" t="s">
        <v>297</v>
      </c>
      <c r="C61" s="183" t="s">
        <v>299</v>
      </c>
      <c r="D61" s="24">
        <v>2.9004629629629628E-4</v>
      </c>
      <c r="E61" s="25">
        <v>30</v>
      </c>
      <c r="F61" s="23">
        <v>0</v>
      </c>
      <c r="G61" s="23">
        <v>0</v>
      </c>
      <c r="H61" s="23">
        <v>0</v>
      </c>
      <c r="I61" s="23">
        <v>0</v>
      </c>
      <c r="J61" s="26">
        <f t="shared" si="1"/>
        <v>30</v>
      </c>
      <c r="K61" s="162">
        <v>4.1666666666666666E-3</v>
      </c>
    </row>
    <row r="62" spans="1:11" ht="14.4" x14ac:dyDescent="0.3">
      <c r="A62" s="20">
        <v>61</v>
      </c>
      <c r="B62" s="183" t="s">
        <v>229</v>
      </c>
      <c r="C62" s="183" t="s">
        <v>296</v>
      </c>
      <c r="D62" s="24">
        <v>3.6064814814814813E-4</v>
      </c>
      <c r="E62" s="25">
        <v>30</v>
      </c>
      <c r="F62" s="23">
        <v>0</v>
      </c>
      <c r="G62" s="23">
        <v>0</v>
      </c>
      <c r="H62" s="23">
        <v>0</v>
      </c>
      <c r="I62" s="23">
        <v>0</v>
      </c>
      <c r="J62" s="26">
        <f t="shared" si="1"/>
        <v>30</v>
      </c>
      <c r="K62" s="162">
        <v>4.1666666666666666E-3</v>
      </c>
    </row>
    <row r="63" spans="1:11" ht="14.4" x14ac:dyDescent="0.3">
      <c r="A63" s="20">
        <v>62</v>
      </c>
      <c r="B63" s="183" t="s">
        <v>222</v>
      </c>
      <c r="C63" s="183" t="s">
        <v>322</v>
      </c>
      <c r="D63" s="24">
        <v>4.2025462962962963E-4</v>
      </c>
      <c r="E63" s="25">
        <v>30</v>
      </c>
      <c r="F63" s="23">
        <v>0</v>
      </c>
      <c r="G63" s="23">
        <v>0</v>
      </c>
      <c r="H63" s="23">
        <v>0</v>
      </c>
      <c r="I63" s="23">
        <v>0</v>
      </c>
      <c r="J63" s="26">
        <f t="shared" si="1"/>
        <v>30</v>
      </c>
      <c r="K63" s="162">
        <v>4.1666666666666666E-3</v>
      </c>
    </row>
    <row r="64" spans="1:11" ht="14.4" x14ac:dyDescent="0.3">
      <c r="A64" s="20">
        <v>63</v>
      </c>
      <c r="B64" s="182" t="s">
        <v>234</v>
      </c>
      <c r="C64" s="182" t="s">
        <v>294</v>
      </c>
      <c r="D64" s="24">
        <v>4.3391203703703707E-4</v>
      </c>
      <c r="E64" s="25">
        <v>30</v>
      </c>
      <c r="F64" s="23">
        <v>0</v>
      </c>
      <c r="G64" s="23">
        <v>0</v>
      </c>
      <c r="H64" s="23">
        <v>0</v>
      </c>
      <c r="I64" s="23">
        <v>0</v>
      </c>
      <c r="J64" s="26">
        <f t="shared" si="1"/>
        <v>30</v>
      </c>
      <c r="K64" s="162">
        <v>4.1666666666666666E-3</v>
      </c>
    </row>
    <row r="65" spans="1:11" ht="14.4" x14ac:dyDescent="0.3">
      <c r="A65" s="20">
        <v>64</v>
      </c>
      <c r="B65" s="182" t="s">
        <v>204</v>
      </c>
      <c r="C65" s="182" t="s">
        <v>348</v>
      </c>
      <c r="D65" s="24">
        <v>4.6388888888888885E-4</v>
      </c>
      <c r="E65" s="25">
        <v>30</v>
      </c>
      <c r="F65" s="23">
        <v>0</v>
      </c>
      <c r="G65" s="23">
        <v>0</v>
      </c>
      <c r="H65" s="23">
        <v>0</v>
      </c>
      <c r="I65" s="23">
        <v>0</v>
      </c>
      <c r="J65" s="26">
        <f t="shared" si="1"/>
        <v>30</v>
      </c>
      <c r="K65" s="162">
        <v>4.1666666666666666E-3</v>
      </c>
    </row>
    <row r="66" spans="1:11" ht="14.4" x14ac:dyDescent="0.3">
      <c r="A66" s="20">
        <v>65</v>
      </c>
      <c r="B66" s="182" t="s">
        <v>198</v>
      </c>
      <c r="C66" s="182" t="s">
        <v>230</v>
      </c>
      <c r="D66" s="24">
        <v>5.796296296296297E-4</v>
      </c>
      <c r="E66" s="25">
        <v>30</v>
      </c>
      <c r="F66" s="23">
        <v>0</v>
      </c>
      <c r="G66" s="23">
        <v>0</v>
      </c>
      <c r="H66" s="23">
        <v>0</v>
      </c>
      <c r="I66" s="23">
        <v>0</v>
      </c>
      <c r="J66" s="26">
        <f t="shared" ref="J66:J80" si="2">SUM(E66:I66)</f>
        <v>30</v>
      </c>
      <c r="K66" s="162">
        <v>4.1666666666666666E-3</v>
      </c>
    </row>
    <row r="67" spans="1:11" ht="14.4" x14ac:dyDescent="0.3">
      <c r="A67" s="20">
        <v>66</v>
      </c>
      <c r="B67" s="182" t="s">
        <v>210</v>
      </c>
      <c r="C67" s="182" t="s">
        <v>274</v>
      </c>
      <c r="D67" s="24">
        <v>5.8796296296296287E-4</v>
      </c>
      <c r="E67" s="25">
        <v>30</v>
      </c>
      <c r="F67" s="23">
        <v>0</v>
      </c>
      <c r="G67" s="23">
        <v>0</v>
      </c>
      <c r="H67" s="23">
        <v>0</v>
      </c>
      <c r="I67" s="23">
        <v>0</v>
      </c>
      <c r="J67" s="26">
        <f t="shared" si="2"/>
        <v>30</v>
      </c>
      <c r="K67" s="162">
        <v>4.1666666666666666E-3</v>
      </c>
    </row>
    <row r="68" spans="1:11" ht="14.4" x14ac:dyDescent="0.3">
      <c r="A68" s="20">
        <v>67</v>
      </c>
      <c r="B68" s="183" t="s">
        <v>245</v>
      </c>
      <c r="C68" s="183" t="s">
        <v>228</v>
      </c>
      <c r="D68" s="24">
        <v>6.0486111111111114E-4</v>
      </c>
      <c r="E68" s="25">
        <v>30</v>
      </c>
      <c r="F68" s="23">
        <v>0</v>
      </c>
      <c r="G68" s="23">
        <v>0</v>
      </c>
      <c r="H68" s="23">
        <v>0</v>
      </c>
      <c r="I68" s="23">
        <v>0</v>
      </c>
      <c r="J68" s="26">
        <f t="shared" si="2"/>
        <v>30</v>
      </c>
      <c r="K68" s="162">
        <v>4.1666666666666666E-3</v>
      </c>
    </row>
    <row r="69" spans="1:11" ht="14.4" x14ac:dyDescent="0.3">
      <c r="A69" s="20">
        <v>68</v>
      </c>
      <c r="B69" s="183" t="s">
        <v>350</v>
      </c>
      <c r="C69" s="183" t="s">
        <v>351</v>
      </c>
      <c r="D69" s="24">
        <v>6.0798611111111112E-4</v>
      </c>
      <c r="E69" s="25">
        <v>30</v>
      </c>
      <c r="F69" s="23">
        <v>0</v>
      </c>
      <c r="G69" s="23">
        <v>0</v>
      </c>
      <c r="H69" s="23">
        <v>0</v>
      </c>
      <c r="I69" s="23">
        <v>0</v>
      </c>
      <c r="J69" s="26">
        <f t="shared" si="2"/>
        <v>30</v>
      </c>
      <c r="K69" s="162">
        <v>4.1666666666666666E-3</v>
      </c>
    </row>
    <row r="70" spans="1:11" ht="14.4" x14ac:dyDescent="0.3">
      <c r="A70" s="20">
        <v>69</v>
      </c>
      <c r="B70" s="182" t="s">
        <v>150</v>
      </c>
      <c r="C70" s="182" t="s">
        <v>343</v>
      </c>
      <c r="D70" s="24">
        <v>7.4201388888888884E-4</v>
      </c>
      <c r="E70" s="25">
        <v>30</v>
      </c>
      <c r="F70" s="23">
        <v>0</v>
      </c>
      <c r="G70" s="23">
        <v>0</v>
      </c>
      <c r="H70" s="23">
        <v>0</v>
      </c>
      <c r="I70" s="23">
        <v>0</v>
      </c>
      <c r="J70" s="26">
        <f t="shared" si="2"/>
        <v>30</v>
      </c>
      <c r="K70" s="162">
        <v>4.1666666666666666E-3</v>
      </c>
    </row>
    <row r="71" spans="1:11" ht="14.4" x14ac:dyDescent="0.3">
      <c r="A71" s="20">
        <v>70</v>
      </c>
      <c r="B71" s="183" t="s">
        <v>120</v>
      </c>
      <c r="C71" s="183" t="s">
        <v>216</v>
      </c>
      <c r="D71" s="24">
        <v>9.2280092592592587E-4</v>
      </c>
      <c r="E71" s="25">
        <v>30</v>
      </c>
      <c r="F71" s="23">
        <v>0</v>
      </c>
      <c r="G71" s="23">
        <v>0</v>
      </c>
      <c r="H71" s="23">
        <v>0</v>
      </c>
      <c r="I71" s="23">
        <v>0</v>
      </c>
      <c r="J71" s="26">
        <f t="shared" si="2"/>
        <v>30</v>
      </c>
      <c r="K71" s="162">
        <v>4.1666666666666666E-3</v>
      </c>
    </row>
    <row r="72" spans="1:11" ht="14.4" x14ac:dyDescent="0.3">
      <c r="A72" s="20">
        <v>71</v>
      </c>
      <c r="B72" s="182" t="s">
        <v>222</v>
      </c>
      <c r="C72" s="182" t="s">
        <v>321</v>
      </c>
      <c r="D72" s="24">
        <v>1.090625E-3</v>
      </c>
      <c r="E72" s="25">
        <v>30</v>
      </c>
      <c r="F72" s="23">
        <v>0</v>
      </c>
      <c r="G72" s="23">
        <v>0</v>
      </c>
      <c r="H72" s="23">
        <v>0</v>
      </c>
      <c r="I72" s="23">
        <v>0</v>
      </c>
      <c r="J72" s="26">
        <f t="shared" si="2"/>
        <v>30</v>
      </c>
      <c r="K72" s="162">
        <v>4.1666666666666666E-3</v>
      </c>
    </row>
    <row r="73" spans="1:11" ht="14.4" x14ac:dyDescent="0.3">
      <c r="A73" s="20">
        <v>72</v>
      </c>
      <c r="B73" s="182" t="s">
        <v>198</v>
      </c>
      <c r="C73" s="182" t="s">
        <v>341</v>
      </c>
      <c r="D73" s="24">
        <v>1.5968750000000002E-3</v>
      </c>
      <c r="E73" s="25">
        <v>30</v>
      </c>
      <c r="F73" s="23">
        <v>0</v>
      </c>
      <c r="G73" s="23">
        <v>0</v>
      </c>
      <c r="H73" s="23">
        <v>0</v>
      </c>
      <c r="I73" s="23">
        <v>0</v>
      </c>
      <c r="J73" s="26">
        <f t="shared" si="2"/>
        <v>30</v>
      </c>
      <c r="K73" s="162">
        <v>4.1666666666666666E-3</v>
      </c>
    </row>
    <row r="74" spans="1:11" ht="14.4" x14ac:dyDescent="0.3">
      <c r="A74" s="20">
        <v>73</v>
      </c>
      <c r="B74" s="182" t="s">
        <v>34</v>
      </c>
      <c r="C74" s="182" t="s">
        <v>330</v>
      </c>
      <c r="D74" s="24">
        <v>1.7246527777777781E-3</v>
      </c>
      <c r="E74" s="25">
        <v>30</v>
      </c>
      <c r="F74" s="23">
        <v>0</v>
      </c>
      <c r="G74" s="23">
        <v>0</v>
      </c>
      <c r="H74" s="23">
        <v>0</v>
      </c>
      <c r="I74" s="23">
        <v>0</v>
      </c>
      <c r="J74" s="26">
        <f t="shared" si="2"/>
        <v>30</v>
      </c>
      <c r="K74" s="162">
        <v>4.1666666666666666E-3</v>
      </c>
    </row>
    <row r="75" spans="1:11" ht="14.4" x14ac:dyDescent="0.3">
      <c r="A75" s="20">
        <v>74</v>
      </c>
      <c r="B75" s="183" t="s">
        <v>129</v>
      </c>
      <c r="C75" s="183" t="s">
        <v>347</v>
      </c>
      <c r="D75" s="24">
        <v>2.1420138888888886E-3</v>
      </c>
      <c r="E75" s="25">
        <v>30</v>
      </c>
      <c r="F75" s="23">
        <v>0</v>
      </c>
      <c r="G75" s="23">
        <v>0</v>
      </c>
      <c r="H75" s="23">
        <v>0</v>
      </c>
      <c r="I75" s="23">
        <v>0</v>
      </c>
      <c r="J75" s="26">
        <f t="shared" si="2"/>
        <v>30</v>
      </c>
      <c r="K75" s="162">
        <v>4.1666666666666666E-3</v>
      </c>
    </row>
    <row r="76" spans="1:11" ht="14.4" x14ac:dyDescent="0.3">
      <c r="A76" s="20">
        <v>75</v>
      </c>
      <c r="B76" s="183" t="s">
        <v>95</v>
      </c>
      <c r="C76" s="183" t="s">
        <v>306</v>
      </c>
      <c r="D76" s="24">
        <v>2.5209490740740743E-3</v>
      </c>
      <c r="E76" s="25">
        <v>30</v>
      </c>
      <c r="F76" s="23">
        <v>0</v>
      </c>
      <c r="G76" s="23">
        <v>0</v>
      </c>
      <c r="H76" s="23">
        <v>0</v>
      </c>
      <c r="I76" s="23">
        <v>0</v>
      </c>
      <c r="J76" s="26">
        <f t="shared" si="2"/>
        <v>30</v>
      </c>
      <c r="K76" s="162">
        <v>4.1666666666666666E-3</v>
      </c>
    </row>
    <row r="77" spans="1:11" ht="14.4" x14ac:dyDescent="0.3">
      <c r="A77" s="20">
        <v>76</v>
      </c>
      <c r="B77" s="182" t="s">
        <v>91</v>
      </c>
      <c r="C77" s="182" t="s">
        <v>335</v>
      </c>
      <c r="D77" s="24">
        <v>3.1480324074074071E-3</v>
      </c>
      <c r="E77" s="25">
        <v>30</v>
      </c>
      <c r="F77" s="23">
        <v>0</v>
      </c>
      <c r="G77" s="23">
        <v>0</v>
      </c>
      <c r="H77" s="23">
        <v>0</v>
      </c>
      <c r="I77" s="23">
        <v>0</v>
      </c>
      <c r="J77" s="26">
        <f t="shared" si="2"/>
        <v>30</v>
      </c>
      <c r="K77" s="162">
        <v>4.1666666666666666E-3</v>
      </c>
    </row>
    <row r="78" spans="1:11" ht="14.4" x14ac:dyDescent="0.3">
      <c r="A78" s="20">
        <v>77</v>
      </c>
      <c r="B78" s="182" t="s">
        <v>323</v>
      </c>
      <c r="C78" s="182" t="s">
        <v>324</v>
      </c>
      <c r="D78" s="24">
        <v>3.1797453703703705E-3</v>
      </c>
      <c r="E78" s="25">
        <v>30</v>
      </c>
      <c r="F78" s="23">
        <v>0</v>
      </c>
      <c r="G78" s="23">
        <v>0</v>
      </c>
      <c r="H78" s="23">
        <v>0</v>
      </c>
      <c r="I78" s="23">
        <v>0</v>
      </c>
      <c r="J78" s="26">
        <f t="shared" si="2"/>
        <v>30</v>
      </c>
      <c r="K78" s="162">
        <v>4.1666666666666666E-3</v>
      </c>
    </row>
    <row r="79" spans="1:11" ht="14.4" x14ac:dyDescent="0.3">
      <c r="A79" s="20">
        <v>78</v>
      </c>
      <c r="B79" s="182" t="s">
        <v>50</v>
      </c>
      <c r="C79" s="182" t="s">
        <v>334</v>
      </c>
      <c r="D79" s="24">
        <v>3.9776620370370365E-3</v>
      </c>
      <c r="E79" s="25">
        <v>30</v>
      </c>
      <c r="F79" s="23">
        <v>0</v>
      </c>
      <c r="G79" s="23">
        <v>0</v>
      </c>
      <c r="H79" s="23">
        <v>0</v>
      </c>
      <c r="I79" s="23">
        <v>0</v>
      </c>
      <c r="J79" s="26">
        <f t="shared" si="2"/>
        <v>30</v>
      </c>
      <c r="K79" s="162">
        <v>4.1666666666666666E-3</v>
      </c>
    </row>
    <row r="80" spans="1:11" ht="14.4" x14ac:dyDescent="0.3">
      <c r="A80" s="20">
        <v>79</v>
      </c>
      <c r="B80" s="183" t="s">
        <v>210</v>
      </c>
      <c r="C80" s="183" t="s">
        <v>271</v>
      </c>
      <c r="D80" s="24">
        <v>4.1666666666666666E-3</v>
      </c>
      <c r="E80" s="25">
        <v>0</v>
      </c>
      <c r="F80" s="23">
        <v>0</v>
      </c>
      <c r="G80" s="23">
        <v>0</v>
      </c>
      <c r="H80" s="23">
        <v>0</v>
      </c>
      <c r="I80" s="23">
        <v>0</v>
      </c>
      <c r="J80" s="26">
        <f t="shared" si="2"/>
        <v>0</v>
      </c>
      <c r="K80" s="162">
        <v>4.1666666666666666E-3</v>
      </c>
    </row>
    <row r="81" spans="1:11" ht="14.4" x14ac:dyDescent="0.3">
      <c r="A81" s="20">
        <v>80</v>
      </c>
      <c r="B81" s="183" t="s">
        <v>50</v>
      </c>
      <c r="C81" s="183" t="s">
        <v>345</v>
      </c>
      <c r="D81" s="24">
        <v>4.1666666666666666E-3</v>
      </c>
      <c r="E81" s="25">
        <v>0</v>
      </c>
      <c r="F81" s="23">
        <v>0</v>
      </c>
      <c r="G81" s="23">
        <v>0</v>
      </c>
      <c r="H81" s="23">
        <v>0</v>
      </c>
      <c r="I81" s="23">
        <v>0</v>
      </c>
      <c r="J81" s="26">
        <v>0</v>
      </c>
      <c r="K81" s="162">
        <v>4.1666666666666666E-3</v>
      </c>
    </row>
    <row r="82" spans="1:11" ht="14.4" x14ac:dyDescent="0.3">
      <c r="A82" s="20">
        <v>81</v>
      </c>
      <c r="B82" s="182" t="s">
        <v>210</v>
      </c>
      <c r="C82" s="182" t="s">
        <v>272</v>
      </c>
      <c r="D82" s="24">
        <v>4.1666666666666666E-3</v>
      </c>
      <c r="E82" s="25">
        <v>0</v>
      </c>
      <c r="F82" s="23">
        <v>0</v>
      </c>
      <c r="G82" s="23">
        <v>0</v>
      </c>
      <c r="H82" s="23">
        <v>0</v>
      </c>
      <c r="I82" s="23">
        <v>0</v>
      </c>
      <c r="J82" s="26">
        <f t="shared" ref="J82:J89" si="3">SUM(E82:I82)</f>
        <v>0</v>
      </c>
      <c r="K82" s="162">
        <v>4.1666666666666666E-3</v>
      </c>
    </row>
    <row r="83" spans="1:11" ht="14.4" x14ac:dyDescent="0.3">
      <c r="A83" s="20">
        <v>82</v>
      </c>
      <c r="B83" s="182" t="s">
        <v>211</v>
      </c>
      <c r="C83" s="182" t="s">
        <v>337</v>
      </c>
      <c r="D83" s="24" t="s">
        <v>156</v>
      </c>
      <c r="E83" s="25"/>
      <c r="F83" s="23"/>
      <c r="G83" s="23"/>
      <c r="H83" s="23"/>
      <c r="I83" s="23"/>
      <c r="J83" s="26">
        <f t="shared" si="3"/>
        <v>0</v>
      </c>
      <c r="K83" s="162">
        <v>4.1666666666666666E-3</v>
      </c>
    </row>
    <row r="84" spans="1:11" ht="14.4" x14ac:dyDescent="0.3">
      <c r="A84" s="20">
        <v>83</v>
      </c>
      <c r="B84" s="182" t="s">
        <v>118</v>
      </c>
      <c r="C84" s="182" t="s">
        <v>281</v>
      </c>
      <c r="D84" s="24" t="s">
        <v>432</v>
      </c>
      <c r="E84" s="25"/>
      <c r="F84" s="23"/>
      <c r="G84" s="23"/>
      <c r="H84" s="23"/>
      <c r="I84" s="23"/>
      <c r="J84" s="26">
        <f t="shared" si="3"/>
        <v>0</v>
      </c>
      <c r="K84" s="162">
        <v>4.1666666666666666E-3</v>
      </c>
    </row>
    <row r="85" spans="1:11" ht="14.4" x14ac:dyDescent="0.3">
      <c r="A85" s="20">
        <v>84</v>
      </c>
      <c r="B85" s="183" t="s">
        <v>118</v>
      </c>
      <c r="C85" s="183" t="s">
        <v>280</v>
      </c>
      <c r="D85" s="24" t="s">
        <v>432</v>
      </c>
      <c r="E85" s="25"/>
      <c r="F85" s="23"/>
      <c r="G85" s="23"/>
      <c r="H85" s="23"/>
      <c r="I85" s="23"/>
      <c r="J85" s="26">
        <f t="shared" si="3"/>
        <v>0</v>
      </c>
      <c r="K85" s="162">
        <v>4.1666666666666666E-3</v>
      </c>
    </row>
    <row r="86" spans="1:11" ht="14.4" x14ac:dyDescent="0.3">
      <c r="A86" s="20">
        <v>85</v>
      </c>
      <c r="B86" s="182" t="s">
        <v>327</v>
      </c>
      <c r="C86" s="182" t="s">
        <v>328</v>
      </c>
      <c r="D86" s="24" t="s">
        <v>432</v>
      </c>
      <c r="E86" s="25"/>
      <c r="F86" s="23"/>
      <c r="G86" s="23"/>
      <c r="H86" s="23"/>
      <c r="I86" s="23"/>
      <c r="J86" s="26">
        <f t="shared" si="3"/>
        <v>0</v>
      </c>
      <c r="K86" s="162">
        <v>4.1666666666666666E-3</v>
      </c>
    </row>
    <row r="87" spans="1:11" ht="14.4" x14ac:dyDescent="0.3">
      <c r="A87" s="20">
        <v>86</v>
      </c>
      <c r="B87" s="183" t="s">
        <v>224</v>
      </c>
      <c r="C87" s="183" t="s">
        <v>308</v>
      </c>
      <c r="D87" s="24" t="s">
        <v>432</v>
      </c>
      <c r="E87" s="25"/>
      <c r="F87" s="23"/>
      <c r="G87" s="23"/>
      <c r="H87" s="23"/>
      <c r="I87" s="23"/>
      <c r="J87" s="26">
        <f t="shared" si="3"/>
        <v>0</v>
      </c>
      <c r="K87" s="162">
        <v>4.1666666666666666E-3</v>
      </c>
    </row>
    <row r="88" spans="1:11" ht="14.4" x14ac:dyDescent="0.3">
      <c r="A88" s="20">
        <v>87</v>
      </c>
      <c r="B88" s="182" t="s">
        <v>210</v>
      </c>
      <c r="C88" s="182" t="s">
        <v>277</v>
      </c>
      <c r="D88" s="24" t="s">
        <v>432</v>
      </c>
      <c r="E88" s="25"/>
      <c r="F88" s="23"/>
      <c r="G88" s="23"/>
      <c r="H88" s="23"/>
      <c r="I88" s="23"/>
      <c r="J88" s="26">
        <f t="shared" si="3"/>
        <v>0</v>
      </c>
      <c r="K88" s="162">
        <v>4.1666666666666666E-3</v>
      </c>
    </row>
    <row r="89" spans="1:11" ht="14.4" x14ac:dyDescent="0.3">
      <c r="A89" s="20">
        <v>88</v>
      </c>
      <c r="B89" s="183" t="s">
        <v>217</v>
      </c>
      <c r="C89" s="183" t="s">
        <v>286</v>
      </c>
      <c r="D89" s="24" t="s">
        <v>432</v>
      </c>
      <c r="E89" s="25"/>
      <c r="F89" s="23"/>
      <c r="G89" s="23"/>
      <c r="H89" s="23"/>
      <c r="I89" s="23"/>
      <c r="J89" s="26">
        <f t="shared" si="3"/>
        <v>0</v>
      </c>
      <c r="K89" s="162">
        <v>4.1666666666666666E-3</v>
      </c>
    </row>
  </sheetData>
  <sortState xmlns:xlrd2="http://schemas.microsoft.com/office/spreadsheetml/2017/richdata2" ref="B2:K89">
    <sortCondition descending="1" ref="J2:J89"/>
    <sortCondition ref="K2:K89"/>
    <sortCondition ref="D2:D89"/>
  </sortState>
  <printOptions gridLines="1"/>
  <pageMargins left="0.7" right="0.7" top="0.75" bottom="0.75" header="0.3" footer="0.3"/>
  <pageSetup scale="89" orientation="landscape" horizontalDpi="4294967293" r:id="rId1"/>
  <headerFooter>
    <oddHeader>&amp;C&amp;16Futurity Day 2 Results</oddHeader>
  </headerFooter>
  <rowBreaks count="1" manualBreakCount="1">
    <brk id="37" max="1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EA8D-5DF4-4B66-A19A-78BF6CFC5CD4}">
  <sheetPr>
    <tabColor rgb="FF00B050"/>
  </sheetPr>
  <dimension ref="A1:K89"/>
  <sheetViews>
    <sheetView view="pageLayout" zoomScaleNormal="100" workbookViewId="0">
      <selection activeCell="K11" sqref="K11"/>
    </sheetView>
  </sheetViews>
  <sheetFormatPr defaultRowHeight="13.8" x14ac:dyDescent="0.25"/>
  <cols>
    <col min="1" max="1" width="4.3984375" customWidth="1"/>
    <col min="2" max="2" width="25.8984375" customWidth="1"/>
    <col min="3" max="3" width="16" customWidth="1"/>
    <col min="4" max="4" width="8.69921875" style="167"/>
    <col min="5" max="10" width="8.69921875" style="43"/>
    <col min="11" max="11" width="8.69921875" style="167"/>
  </cols>
  <sheetData>
    <row r="1" spans="1:11" s="5" customFormat="1" ht="14.4" x14ac:dyDescent="0.3">
      <c r="A1" s="17"/>
      <c r="B1" s="18" t="s">
        <v>0</v>
      </c>
      <c r="C1" s="18" t="s">
        <v>1</v>
      </c>
      <c r="D1" s="157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9" t="s">
        <v>8</v>
      </c>
      <c r="K1" s="197" t="s">
        <v>9</v>
      </c>
    </row>
    <row r="2" spans="1:11" s="3" customFormat="1" ht="14.4" x14ac:dyDescent="0.3">
      <c r="A2" s="20">
        <v>1</v>
      </c>
      <c r="B2" s="226" t="s">
        <v>234</v>
      </c>
      <c r="C2" s="226" t="s">
        <v>334</v>
      </c>
      <c r="D2" s="24">
        <v>1.7888888888888891E-3</v>
      </c>
      <c r="E2" s="25">
        <v>30</v>
      </c>
      <c r="F2" s="23">
        <v>30</v>
      </c>
      <c r="G2" s="23">
        <v>0</v>
      </c>
      <c r="H2" s="23">
        <v>0</v>
      </c>
      <c r="I2" s="23">
        <v>0</v>
      </c>
      <c r="J2" s="26">
        <f t="shared" ref="J2:J65" si="0">SUM(E2:I2)</f>
        <v>60</v>
      </c>
      <c r="K2" s="162">
        <v>4.1666666666666666E-3</v>
      </c>
    </row>
    <row r="3" spans="1:11" s="1" customFormat="1" ht="14.4" x14ac:dyDescent="0.3">
      <c r="A3" s="20">
        <v>2</v>
      </c>
      <c r="B3" s="207" t="s">
        <v>227</v>
      </c>
      <c r="C3" s="207" t="s">
        <v>338</v>
      </c>
      <c r="D3" s="24">
        <v>9.1655092592592602E-4</v>
      </c>
      <c r="E3" s="25">
        <v>30</v>
      </c>
      <c r="F3" s="23">
        <v>30</v>
      </c>
      <c r="G3" s="23">
        <v>30</v>
      </c>
      <c r="H3" s="23">
        <v>30</v>
      </c>
      <c r="I3" s="23">
        <v>0</v>
      </c>
      <c r="J3" s="26">
        <f t="shared" si="0"/>
        <v>120</v>
      </c>
      <c r="K3" s="162">
        <v>4.1666666666666666E-3</v>
      </c>
    </row>
    <row r="4" spans="1:11" s="3" customFormat="1" ht="14.4" x14ac:dyDescent="0.3">
      <c r="A4" s="20">
        <v>3</v>
      </c>
      <c r="B4" s="225" t="s">
        <v>203</v>
      </c>
      <c r="C4" s="225" t="s">
        <v>290</v>
      </c>
      <c r="D4" s="24">
        <v>1.332523148148148E-3</v>
      </c>
      <c r="E4" s="25">
        <v>30</v>
      </c>
      <c r="F4" s="23">
        <v>30</v>
      </c>
      <c r="G4" s="23">
        <v>30</v>
      </c>
      <c r="H4" s="23">
        <v>30</v>
      </c>
      <c r="I4" s="23">
        <v>0</v>
      </c>
      <c r="J4" s="26">
        <f t="shared" si="0"/>
        <v>120</v>
      </c>
      <c r="K4" s="162">
        <v>4.1666666666666666E-3</v>
      </c>
    </row>
    <row r="5" spans="1:11" s="1" customFormat="1" ht="14.4" x14ac:dyDescent="0.3">
      <c r="A5" s="20">
        <v>4</v>
      </c>
      <c r="B5" s="226" t="s">
        <v>39</v>
      </c>
      <c r="C5" s="226" t="s">
        <v>252</v>
      </c>
      <c r="D5" s="24">
        <v>8.0138888888888881E-4</v>
      </c>
      <c r="E5" s="25">
        <v>30</v>
      </c>
      <c r="F5" s="23">
        <v>30</v>
      </c>
      <c r="G5" s="23">
        <v>30</v>
      </c>
      <c r="H5" s="23">
        <v>30</v>
      </c>
      <c r="I5" s="23">
        <v>0</v>
      </c>
      <c r="J5" s="26">
        <f t="shared" si="0"/>
        <v>120</v>
      </c>
      <c r="K5" s="162">
        <v>4.1666666666666666E-3</v>
      </c>
    </row>
    <row r="6" spans="1:11" s="3" customFormat="1" ht="14.4" x14ac:dyDescent="0.3">
      <c r="A6" s="20">
        <v>5</v>
      </c>
      <c r="B6" s="226" t="s">
        <v>118</v>
      </c>
      <c r="C6" s="226" t="s">
        <v>283</v>
      </c>
      <c r="D6" s="24">
        <v>1.0671296296296295E-3</v>
      </c>
      <c r="E6" s="25">
        <v>30</v>
      </c>
      <c r="F6" s="23">
        <v>30</v>
      </c>
      <c r="G6" s="23">
        <v>30</v>
      </c>
      <c r="H6" s="23">
        <v>30</v>
      </c>
      <c r="I6" s="23">
        <v>0</v>
      </c>
      <c r="J6" s="26">
        <f t="shared" si="0"/>
        <v>120</v>
      </c>
      <c r="K6" s="162">
        <v>4.1666666666666666E-3</v>
      </c>
    </row>
    <row r="7" spans="1:11" s="1" customFormat="1" ht="14.4" x14ac:dyDescent="0.3">
      <c r="A7" s="20">
        <v>6</v>
      </c>
      <c r="B7" s="226" t="s">
        <v>194</v>
      </c>
      <c r="C7" s="226" t="s">
        <v>278</v>
      </c>
      <c r="D7" s="24">
        <v>5.2210648148148147E-4</v>
      </c>
      <c r="E7" s="25">
        <v>30</v>
      </c>
      <c r="F7" s="23">
        <v>30</v>
      </c>
      <c r="G7" s="23">
        <v>30</v>
      </c>
      <c r="H7" s="23">
        <v>30</v>
      </c>
      <c r="I7" s="23">
        <v>30</v>
      </c>
      <c r="J7" s="26">
        <f t="shared" si="0"/>
        <v>150</v>
      </c>
      <c r="K7" s="162">
        <v>4.064351851851852E-3</v>
      </c>
    </row>
    <row r="8" spans="1:11" s="3" customFormat="1" ht="14.4" x14ac:dyDescent="0.3">
      <c r="A8" s="20">
        <v>7</v>
      </c>
      <c r="B8" s="226" t="s">
        <v>301</v>
      </c>
      <c r="C8" s="226" t="s">
        <v>304</v>
      </c>
      <c r="D8" s="24">
        <v>7.8472222222222214E-4</v>
      </c>
      <c r="E8" s="25">
        <v>30</v>
      </c>
      <c r="F8" s="23">
        <v>30</v>
      </c>
      <c r="G8" s="23">
        <v>30</v>
      </c>
      <c r="H8" s="23">
        <v>30</v>
      </c>
      <c r="I8" s="23">
        <v>0</v>
      </c>
      <c r="J8" s="26">
        <f t="shared" si="0"/>
        <v>120</v>
      </c>
      <c r="K8" s="162">
        <v>4.1666666666666666E-3</v>
      </c>
    </row>
    <row r="9" spans="1:11" s="1" customFormat="1" ht="14.4" x14ac:dyDescent="0.3">
      <c r="A9" s="20">
        <v>8</v>
      </c>
      <c r="B9" s="226" t="s">
        <v>194</v>
      </c>
      <c r="C9" s="226" t="s">
        <v>279</v>
      </c>
      <c r="D9" s="24">
        <v>7.0995370370370364E-4</v>
      </c>
      <c r="E9" s="25">
        <v>30</v>
      </c>
      <c r="F9" s="23">
        <v>30</v>
      </c>
      <c r="G9" s="23">
        <v>30</v>
      </c>
      <c r="H9" s="23">
        <v>30</v>
      </c>
      <c r="I9" s="23">
        <v>30</v>
      </c>
      <c r="J9" s="26">
        <f t="shared" si="0"/>
        <v>150</v>
      </c>
      <c r="K9" s="162">
        <v>3.8364583333333328E-3</v>
      </c>
    </row>
    <row r="10" spans="1:11" s="3" customFormat="1" ht="14.4" x14ac:dyDescent="0.3">
      <c r="A10" s="20">
        <v>9</v>
      </c>
      <c r="B10" s="226" t="s">
        <v>124</v>
      </c>
      <c r="C10" s="226" t="s">
        <v>268</v>
      </c>
      <c r="D10" s="24">
        <v>6.876157407407407E-4</v>
      </c>
      <c r="E10" s="25">
        <v>30</v>
      </c>
      <c r="F10" s="23">
        <v>30</v>
      </c>
      <c r="G10" s="23">
        <v>30</v>
      </c>
      <c r="H10" s="23">
        <v>0</v>
      </c>
      <c r="I10" s="23">
        <v>0</v>
      </c>
      <c r="J10" s="26">
        <f t="shared" si="0"/>
        <v>90</v>
      </c>
      <c r="K10" s="162">
        <v>4.1666666666666666E-3</v>
      </c>
    </row>
    <row r="11" spans="1:11" s="1" customFormat="1" ht="14.4" x14ac:dyDescent="0.3">
      <c r="A11" s="20">
        <v>10</v>
      </c>
      <c r="B11" s="183"/>
      <c r="C11" s="183"/>
      <c r="D11" s="24"/>
      <c r="E11" s="25"/>
      <c r="F11" s="23"/>
      <c r="G11" s="23"/>
      <c r="H11" s="23"/>
      <c r="I11" s="23"/>
      <c r="J11" s="26">
        <f t="shared" si="0"/>
        <v>0</v>
      </c>
      <c r="K11" s="162"/>
    </row>
    <row r="12" spans="1:11" s="3" customFormat="1" ht="14.4" x14ac:dyDescent="0.3">
      <c r="A12" s="20">
        <v>11</v>
      </c>
      <c r="B12" s="183"/>
      <c r="C12" s="183"/>
      <c r="D12" s="24"/>
      <c r="E12" s="25"/>
      <c r="F12" s="23"/>
      <c r="G12" s="23"/>
      <c r="H12" s="23"/>
      <c r="I12" s="23"/>
      <c r="J12" s="26">
        <f t="shared" si="0"/>
        <v>0</v>
      </c>
      <c r="K12" s="162"/>
    </row>
    <row r="13" spans="1:11" s="1" customFormat="1" ht="14.4" x14ac:dyDescent="0.3">
      <c r="A13" s="20">
        <v>12</v>
      </c>
      <c r="B13" s="183"/>
      <c r="C13" s="183"/>
      <c r="D13" s="24"/>
      <c r="E13" s="25"/>
      <c r="F13" s="23"/>
      <c r="G13" s="23"/>
      <c r="H13" s="23"/>
      <c r="I13" s="23"/>
      <c r="J13" s="26">
        <f t="shared" si="0"/>
        <v>0</v>
      </c>
      <c r="K13" s="162"/>
    </row>
    <row r="14" spans="1:11" s="3" customFormat="1" ht="14.4" x14ac:dyDescent="0.3">
      <c r="A14" s="20">
        <v>13</v>
      </c>
      <c r="B14" s="183"/>
      <c r="C14" s="183"/>
      <c r="D14" s="24"/>
      <c r="E14" s="25"/>
      <c r="F14" s="23"/>
      <c r="G14" s="23"/>
      <c r="H14" s="23"/>
      <c r="I14" s="23"/>
      <c r="J14" s="26">
        <f t="shared" si="0"/>
        <v>0</v>
      </c>
      <c r="K14" s="162"/>
    </row>
    <row r="15" spans="1:11" s="1" customFormat="1" ht="14.4" x14ac:dyDescent="0.3">
      <c r="A15" s="20">
        <v>14</v>
      </c>
      <c r="B15" s="182"/>
      <c r="C15" s="182"/>
      <c r="D15" s="24"/>
      <c r="E15" s="25"/>
      <c r="F15" s="23"/>
      <c r="G15" s="23"/>
      <c r="H15" s="23"/>
      <c r="I15" s="23"/>
      <c r="J15" s="26">
        <f t="shared" si="0"/>
        <v>0</v>
      </c>
      <c r="K15" s="162"/>
    </row>
    <row r="16" spans="1:11" s="3" customFormat="1" ht="14.4" x14ac:dyDescent="0.3">
      <c r="A16" s="20">
        <v>15</v>
      </c>
      <c r="B16" s="183"/>
      <c r="C16" s="183"/>
      <c r="D16" s="24"/>
      <c r="E16" s="25"/>
      <c r="F16" s="23"/>
      <c r="G16" s="23"/>
      <c r="H16" s="23"/>
      <c r="I16" s="23"/>
      <c r="J16" s="26">
        <f t="shared" si="0"/>
        <v>0</v>
      </c>
      <c r="K16" s="162"/>
    </row>
    <row r="17" spans="1:11" ht="14.4" x14ac:dyDescent="0.3">
      <c r="A17" s="20">
        <v>16</v>
      </c>
      <c r="B17" s="183"/>
      <c r="C17" s="183"/>
      <c r="D17" s="24"/>
      <c r="E17" s="25"/>
      <c r="F17" s="23"/>
      <c r="G17" s="23"/>
      <c r="H17" s="23"/>
      <c r="I17" s="23"/>
      <c r="J17" s="26">
        <f t="shared" si="0"/>
        <v>0</v>
      </c>
      <c r="K17" s="162"/>
    </row>
    <row r="18" spans="1:11" s="3" customFormat="1" ht="14.4" x14ac:dyDescent="0.3">
      <c r="A18" s="20">
        <v>17</v>
      </c>
      <c r="B18" s="182"/>
      <c r="C18" s="182"/>
      <c r="D18" s="24"/>
      <c r="E18" s="25"/>
      <c r="F18" s="23"/>
      <c r="G18" s="23"/>
      <c r="H18" s="23"/>
      <c r="I18" s="23"/>
      <c r="J18" s="26">
        <f t="shared" si="0"/>
        <v>0</v>
      </c>
      <c r="K18" s="162"/>
    </row>
    <row r="19" spans="1:11" ht="14.4" x14ac:dyDescent="0.3">
      <c r="A19" s="20">
        <v>18</v>
      </c>
      <c r="B19" s="182"/>
      <c r="C19" s="182"/>
      <c r="D19" s="24"/>
      <c r="E19" s="25"/>
      <c r="F19" s="23"/>
      <c r="G19" s="23"/>
      <c r="H19" s="23"/>
      <c r="I19" s="23"/>
      <c r="J19" s="26">
        <f t="shared" si="0"/>
        <v>0</v>
      </c>
      <c r="K19" s="162"/>
    </row>
    <row r="20" spans="1:11" s="3" customFormat="1" ht="14.4" x14ac:dyDescent="0.3">
      <c r="A20" s="20">
        <v>19</v>
      </c>
      <c r="B20" s="184"/>
      <c r="C20" s="184"/>
      <c r="D20" s="24"/>
      <c r="E20" s="25"/>
      <c r="F20" s="23"/>
      <c r="G20" s="23"/>
      <c r="H20" s="23"/>
      <c r="I20" s="23"/>
      <c r="J20" s="26">
        <f t="shared" si="0"/>
        <v>0</v>
      </c>
      <c r="K20" s="162"/>
    </row>
    <row r="21" spans="1:11" ht="14.4" x14ac:dyDescent="0.3">
      <c r="A21" s="20">
        <v>20</v>
      </c>
      <c r="B21" s="183"/>
      <c r="C21" s="183"/>
      <c r="D21" s="24"/>
      <c r="E21" s="25"/>
      <c r="F21" s="23"/>
      <c r="G21" s="23"/>
      <c r="H21" s="23"/>
      <c r="I21" s="23"/>
      <c r="J21" s="26">
        <f t="shared" si="0"/>
        <v>0</v>
      </c>
      <c r="K21" s="162"/>
    </row>
    <row r="22" spans="1:11" s="3" customFormat="1" ht="14.4" x14ac:dyDescent="0.3">
      <c r="A22" s="20">
        <v>21</v>
      </c>
      <c r="B22" s="183"/>
      <c r="C22" s="183"/>
      <c r="D22" s="24"/>
      <c r="E22" s="25"/>
      <c r="F22" s="23"/>
      <c r="G22" s="23"/>
      <c r="H22" s="23"/>
      <c r="I22" s="23"/>
      <c r="J22" s="26">
        <f t="shared" si="0"/>
        <v>0</v>
      </c>
      <c r="K22" s="162"/>
    </row>
    <row r="23" spans="1:11" ht="14.4" x14ac:dyDescent="0.3">
      <c r="A23" s="20">
        <v>22</v>
      </c>
      <c r="B23" s="183"/>
      <c r="C23" s="183"/>
      <c r="D23" s="24"/>
      <c r="E23" s="25"/>
      <c r="F23" s="23"/>
      <c r="G23" s="23"/>
      <c r="H23" s="23"/>
      <c r="I23" s="23"/>
      <c r="J23" s="26">
        <f t="shared" si="0"/>
        <v>0</v>
      </c>
      <c r="K23" s="162"/>
    </row>
    <row r="24" spans="1:11" s="3" customFormat="1" ht="14.4" x14ac:dyDescent="0.3">
      <c r="A24" s="20">
        <v>23</v>
      </c>
      <c r="B24" s="183"/>
      <c r="C24" s="183"/>
      <c r="D24" s="24"/>
      <c r="E24" s="25"/>
      <c r="F24" s="23"/>
      <c r="G24" s="23"/>
      <c r="H24" s="23"/>
      <c r="I24" s="23"/>
      <c r="J24" s="26">
        <f t="shared" si="0"/>
        <v>0</v>
      </c>
      <c r="K24" s="162"/>
    </row>
    <row r="25" spans="1:11" s="3" customFormat="1" ht="14.4" x14ac:dyDescent="0.3">
      <c r="A25" s="20">
        <v>24</v>
      </c>
      <c r="B25" s="183"/>
      <c r="C25" s="183"/>
      <c r="D25" s="24"/>
      <c r="E25" s="25"/>
      <c r="F25" s="23"/>
      <c r="G25" s="23"/>
      <c r="H25" s="23"/>
      <c r="I25" s="23"/>
      <c r="J25" s="26">
        <f t="shared" si="0"/>
        <v>0</v>
      </c>
      <c r="K25" s="162"/>
    </row>
    <row r="26" spans="1:11" s="1" customFormat="1" ht="14.4" x14ac:dyDescent="0.3">
      <c r="A26" s="20">
        <v>25</v>
      </c>
      <c r="B26" s="182"/>
      <c r="C26" s="182"/>
      <c r="D26" s="24"/>
      <c r="E26" s="25"/>
      <c r="F26" s="23"/>
      <c r="G26" s="23"/>
      <c r="H26" s="23"/>
      <c r="I26" s="23"/>
      <c r="J26" s="26">
        <f t="shared" si="0"/>
        <v>0</v>
      </c>
      <c r="K26" s="162"/>
    </row>
    <row r="27" spans="1:11" s="3" customFormat="1" ht="14.4" x14ac:dyDescent="0.3">
      <c r="A27" s="20">
        <v>26</v>
      </c>
      <c r="B27" s="183"/>
      <c r="C27" s="183"/>
      <c r="D27" s="24"/>
      <c r="E27" s="25"/>
      <c r="F27" s="23"/>
      <c r="G27" s="23"/>
      <c r="H27" s="23"/>
      <c r="I27" s="23"/>
      <c r="J27" s="26">
        <f t="shared" si="0"/>
        <v>0</v>
      </c>
      <c r="K27" s="162"/>
    </row>
    <row r="28" spans="1:11" s="1" customFormat="1" ht="14.4" x14ac:dyDescent="0.3">
      <c r="A28" s="20">
        <v>27</v>
      </c>
      <c r="B28" s="183"/>
      <c r="C28" s="183"/>
      <c r="D28" s="24"/>
      <c r="E28" s="25"/>
      <c r="F28" s="23"/>
      <c r="G28" s="23"/>
      <c r="H28" s="23"/>
      <c r="I28" s="23"/>
      <c r="J28" s="26">
        <f t="shared" si="0"/>
        <v>0</v>
      </c>
      <c r="K28" s="162"/>
    </row>
    <row r="29" spans="1:11" s="3" customFormat="1" ht="14.4" x14ac:dyDescent="0.3">
      <c r="A29" s="20">
        <v>28</v>
      </c>
      <c r="B29" s="182"/>
      <c r="C29" s="182"/>
      <c r="D29" s="24"/>
      <c r="E29" s="25"/>
      <c r="F29" s="23"/>
      <c r="G29" s="23"/>
      <c r="H29" s="23"/>
      <c r="I29" s="23"/>
      <c r="J29" s="26">
        <f t="shared" si="0"/>
        <v>0</v>
      </c>
      <c r="K29" s="162"/>
    </row>
    <row r="30" spans="1:11" ht="14.4" x14ac:dyDescent="0.3">
      <c r="A30" s="20">
        <v>29</v>
      </c>
      <c r="B30" s="182"/>
      <c r="C30" s="182"/>
      <c r="D30" s="24"/>
      <c r="E30" s="25"/>
      <c r="F30" s="23"/>
      <c r="G30" s="23"/>
      <c r="H30" s="23"/>
      <c r="I30" s="23"/>
      <c r="J30" s="26">
        <f t="shared" si="0"/>
        <v>0</v>
      </c>
      <c r="K30" s="162"/>
    </row>
    <row r="31" spans="1:11" s="3" customFormat="1" ht="14.4" x14ac:dyDescent="0.3">
      <c r="A31" s="20">
        <v>30</v>
      </c>
      <c r="B31" s="182"/>
      <c r="C31" s="182"/>
      <c r="D31" s="24"/>
      <c r="E31" s="25"/>
      <c r="F31" s="23"/>
      <c r="G31" s="23"/>
      <c r="H31" s="23"/>
      <c r="I31" s="23"/>
      <c r="J31" s="26">
        <f t="shared" si="0"/>
        <v>0</v>
      </c>
      <c r="K31" s="162"/>
    </row>
    <row r="32" spans="1:11" ht="14.4" x14ac:dyDescent="0.3">
      <c r="A32" s="20">
        <v>31</v>
      </c>
      <c r="B32" s="182"/>
      <c r="C32" s="182"/>
      <c r="D32" s="24"/>
      <c r="E32" s="25"/>
      <c r="F32" s="23"/>
      <c r="G32" s="23"/>
      <c r="H32" s="23"/>
      <c r="I32" s="23"/>
      <c r="J32" s="26">
        <f t="shared" si="0"/>
        <v>0</v>
      </c>
      <c r="K32" s="162"/>
    </row>
    <row r="33" spans="1:11" s="3" customFormat="1" ht="14.4" x14ac:dyDescent="0.3">
      <c r="A33" s="20">
        <v>32</v>
      </c>
      <c r="B33" s="183"/>
      <c r="C33" s="183"/>
      <c r="D33" s="24"/>
      <c r="E33" s="25"/>
      <c r="F33" s="23"/>
      <c r="G33" s="23"/>
      <c r="H33" s="23"/>
      <c r="I33" s="23"/>
      <c r="J33" s="26">
        <f t="shared" si="0"/>
        <v>0</v>
      </c>
      <c r="K33" s="162"/>
    </row>
    <row r="34" spans="1:11" ht="14.4" x14ac:dyDescent="0.3">
      <c r="A34" s="20">
        <v>33</v>
      </c>
      <c r="B34" s="183"/>
      <c r="C34" s="183"/>
      <c r="D34" s="24"/>
      <c r="E34" s="25"/>
      <c r="F34" s="23"/>
      <c r="G34" s="23"/>
      <c r="H34" s="23"/>
      <c r="I34" s="23"/>
      <c r="J34" s="26">
        <f t="shared" si="0"/>
        <v>0</v>
      </c>
      <c r="K34" s="162"/>
    </row>
    <row r="35" spans="1:11" s="3" customFormat="1" ht="14.4" x14ac:dyDescent="0.3">
      <c r="A35" s="20">
        <v>34</v>
      </c>
      <c r="B35" s="182"/>
      <c r="C35" s="182"/>
      <c r="D35" s="24"/>
      <c r="E35" s="25"/>
      <c r="F35" s="23"/>
      <c r="G35" s="23"/>
      <c r="H35" s="23"/>
      <c r="I35" s="23"/>
      <c r="J35" s="26">
        <f t="shared" si="0"/>
        <v>0</v>
      </c>
      <c r="K35" s="162"/>
    </row>
    <row r="36" spans="1:11" ht="14.4" x14ac:dyDescent="0.3">
      <c r="A36" s="20">
        <v>35</v>
      </c>
      <c r="B36" s="182"/>
      <c r="C36" s="182"/>
      <c r="D36" s="24"/>
      <c r="E36" s="25"/>
      <c r="F36" s="23"/>
      <c r="G36" s="23"/>
      <c r="H36" s="23"/>
      <c r="I36" s="23"/>
      <c r="J36" s="26">
        <f t="shared" si="0"/>
        <v>0</v>
      </c>
      <c r="K36" s="162"/>
    </row>
    <row r="37" spans="1:11" s="3" customFormat="1" ht="14.4" x14ac:dyDescent="0.3">
      <c r="A37" s="20">
        <v>36</v>
      </c>
      <c r="B37" s="182"/>
      <c r="C37" s="182"/>
      <c r="D37" s="24"/>
      <c r="E37" s="25"/>
      <c r="F37" s="23"/>
      <c r="G37" s="23"/>
      <c r="H37" s="23"/>
      <c r="I37" s="23"/>
      <c r="J37" s="26">
        <f t="shared" si="0"/>
        <v>0</v>
      </c>
      <c r="K37" s="162"/>
    </row>
    <row r="38" spans="1:11" ht="14.4" x14ac:dyDescent="0.3">
      <c r="A38" s="20">
        <v>37</v>
      </c>
      <c r="B38" s="182"/>
      <c r="C38" s="182"/>
      <c r="D38" s="24"/>
      <c r="E38" s="25"/>
      <c r="F38" s="23"/>
      <c r="G38" s="23"/>
      <c r="H38" s="23"/>
      <c r="I38" s="23"/>
      <c r="J38" s="26">
        <f t="shared" si="0"/>
        <v>0</v>
      </c>
      <c r="K38" s="162"/>
    </row>
    <row r="39" spans="1:11" ht="14.4" x14ac:dyDescent="0.3">
      <c r="A39" s="20">
        <v>38</v>
      </c>
      <c r="B39" s="183"/>
      <c r="C39" s="183"/>
      <c r="D39" s="24"/>
      <c r="E39" s="25"/>
      <c r="F39" s="23"/>
      <c r="G39" s="23"/>
      <c r="H39" s="23"/>
      <c r="I39" s="23"/>
      <c r="J39" s="26">
        <f t="shared" si="0"/>
        <v>0</v>
      </c>
      <c r="K39" s="162"/>
    </row>
    <row r="40" spans="1:11" ht="14.4" x14ac:dyDescent="0.3">
      <c r="A40" s="20">
        <v>39</v>
      </c>
      <c r="B40" s="182"/>
      <c r="C40" s="182"/>
      <c r="D40" s="24"/>
      <c r="E40" s="25"/>
      <c r="F40" s="23"/>
      <c r="G40" s="23"/>
      <c r="H40" s="23"/>
      <c r="I40" s="23"/>
      <c r="J40" s="26">
        <f t="shared" si="0"/>
        <v>0</v>
      </c>
      <c r="K40" s="162"/>
    </row>
    <row r="41" spans="1:11" ht="14.4" x14ac:dyDescent="0.3">
      <c r="A41" s="20">
        <v>40</v>
      </c>
      <c r="B41" s="183"/>
      <c r="C41" s="183"/>
      <c r="D41" s="24"/>
      <c r="E41" s="25"/>
      <c r="F41" s="23"/>
      <c r="G41" s="23"/>
      <c r="H41" s="23"/>
      <c r="I41" s="23"/>
      <c r="J41" s="26">
        <f t="shared" si="0"/>
        <v>0</v>
      </c>
      <c r="K41" s="162"/>
    </row>
    <row r="42" spans="1:11" ht="14.4" x14ac:dyDescent="0.3">
      <c r="A42" s="20">
        <v>41</v>
      </c>
      <c r="B42" s="183"/>
      <c r="C42" s="183"/>
      <c r="D42" s="24"/>
      <c r="E42" s="25"/>
      <c r="F42" s="23"/>
      <c r="G42" s="23"/>
      <c r="H42" s="23"/>
      <c r="I42" s="23"/>
      <c r="J42" s="26">
        <f t="shared" si="0"/>
        <v>0</v>
      </c>
      <c r="K42" s="162"/>
    </row>
    <row r="43" spans="1:11" ht="14.4" x14ac:dyDescent="0.3">
      <c r="A43" s="20">
        <v>42</v>
      </c>
      <c r="B43" s="183"/>
      <c r="C43" s="183"/>
      <c r="D43" s="24"/>
      <c r="E43" s="25"/>
      <c r="F43" s="23"/>
      <c r="G43" s="23"/>
      <c r="H43" s="23"/>
      <c r="I43" s="23"/>
      <c r="J43" s="26">
        <f t="shared" si="0"/>
        <v>0</v>
      </c>
      <c r="K43" s="162"/>
    </row>
    <row r="44" spans="1:11" ht="14.4" x14ac:dyDescent="0.3">
      <c r="A44" s="20">
        <v>43</v>
      </c>
      <c r="B44" s="183"/>
      <c r="C44" s="183"/>
      <c r="D44" s="24"/>
      <c r="E44" s="25"/>
      <c r="F44" s="23"/>
      <c r="G44" s="23"/>
      <c r="H44" s="23"/>
      <c r="I44" s="23"/>
      <c r="J44" s="26">
        <f t="shared" si="0"/>
        <v>0</v>
      </c>
      <c r="K44" s="162"/>
    </row>
    <row r="45" spans="1:11" ht="14.4" x14ac:dyDescent="0.3">
      <c r="A45" s="20">
        <v>44</v>
      </c>
      <c r="B45" s="183"/>
      <c r="C45" s="183"/>
      <c r="D45" s="24"/>
      <c r="E45" s="25"/>
      <c r="F45" s="23"/>
      <c r="G45" s="23"/>
      <c r="H45" s="23"/>
      <c r="I45" s="23"/>
      <c r="J45" s="26">
        <f t="shared" si="0"/>
        <v>0</v>
      </c>
      <c r="K45" s="162"/>
    </row>
    <row r="46" spans="1:11" ht="14.4" x14ac:dyDescent="0.3">
      <c r="A46" s="20">
        <v>45</v>
      </c>
      <c r="B46" s="182"/>
      <c r="C46" s="182"/>
      <c r="D46" s="24"/>
      <c r="E46" s="25"/>
      <c r="F46" s="23"/>
      <c r="G46" s="23"/>
      <c r="H46" s="23"/>
      <c r="I46" s="23"/>
      <c r="J46" s="26">
        <f t="shared" si="0"/>
        <v>0</v>
      </c>
      <c r="K46" s="162"/>
    </row>
    <row r="47" spans="1:11" ht="14.4" x14ac:dyDescent="0.3">
      <c r="A47" s="20">
        <v>46</v>
      </c>
      <c r="B47" s="182"/>
      <c r="C47" s="182"/>
      <c r="D47" s="24"/>
      <c r="E47" s="25"/>
      <c r="F47" s="23"/>
      <c r="G47" s="23"/>
      <c r="H47" s="23"/>
      <c r="I47" s="23"/>
      <c r="J47" s="26">
        <f t="shared" si="0"/>
        <v>0</v>
      </c>
      <c r="K47" s="162"/>
    </row>
    <row r="48" spans="1:11" ht="14.4" x14ac:dyDescent="0.3">
      <c r="A48" s="20">
        <v>47</v>
      </c>
      <c r="B48" s="182"/>
      <c r="C48" s="182"/>
      <c r="D48" s="24"/>
      <c r="E48" s="25"/>
      <c r="F48" s="23"/>
      <c r="G48" s="23"/>
      <c r="H48" s="23"/>
      <c r="I48" s="23"/>
      <c r="J48" s="26">
        <f t="shared" si="0"/>
        <v>0</v>
      </c>
      <c r="K48" s="162"/>
    </row>
    <row r="49" spans="1:11" ht="14.4" x14ac:dyDescent="0.3">
      <c r="A49" s="20">
        <v>48</v>
      </c>
      <c r="B49" s="183"/>
      <c r="C49" s="183"/>
      <c r="D49" s="24"/>
      <c r="E49" s="25"/>
      <c r="F49" s="23"/>
      <c r="G49" s="23"/>
      <c r="H49" s="23"/>
      <c r="I49" s="23"/>
      <c r="J49" s="26">
        <f t="shared" si="0"/>
        <v>0</v>
      </c>
      <c r="K49" s="162"/>
    </row>
    <row r="50" spans="1:11" ht="14.4" x14ac:dyDescent="0.3">
      <c r="A50" s="20">
        <v>49</v>
      </c>
      <c r="B50" s="182"/>
      <c r="C50" s="182"/>
      <c r="D50" s="24"/>
      <c r="E50" s="25"/>
      <c r="F50" s="23"/>
      <c r="G50" s="23"/>
      <c r="H50" s="23"/>
      <c r="I50" s="23"/>
      <c r="J50" s="26">
        <f t="shared" si="0"/>
        <v>0</v>
      </c>
      <c r="K50" s="162"/>
    </row>
    <row r="51" spans="1:11" ht="14.4" x14ac:dyDescent="0.3">
      <c r="A51" s="20">
        <v>50</v>
      </c>
      <c r="B51" s="183"/>
      <c r="C51" s="183"/>
      <c r="D51" s="24"/>
      <c r="E51" s="25"/>
      <c r="F51" s="23"/>
      <c r="G51" s="23"/>
      <c r="H51" s="23"/>
      <c r="I51" s="23"/>
      <c r="J51" s="26">
        <f t="shared" si="0"/>
        <v>0</v>
      </c>
      <c r="K51" s="162"/>
    </row>
    <row r="52" spans="1:11" ht="14.4" x14ac:dyDescent="0.3">
      <c r="A52" s="20">
        <v>51</v>
      </c>
      <c r="B52" s="182"/>
      <c r="C52" s="182"/>
      <c r="D52" s="24"/>
      <c r="E52" s="25"/>
      <c r="F52" s="23"/>
      <c r="G52" s="23"/>
      <c r="H52" s="23"/>
      <c r="I52" s="23"/>
      <c r="J52" s="26">
        <f t="shared" si="0"/>
        <v>0</v>
      </c>
      <c r="K52" s="162"/>
    </row>
    <row r="53" spans="1:11" ht="14.4" x14ac:dyDescent="0.3">
      <c r="A53" s="20">
        <v>52</v>
      </c>
      <c r="B53" s="183"/>
      <c r="C53" s="183"/>
      <c r="D53" s="24"/>
      <c r="E53" s="25"/>
      <c r="F53" s="23"/>
      <c r="G53" s="23"/>
      <c r="H53" s="23"/>
      <c r="I53" s="23"/>
      <c r="J53" s="26">
        <f t="shared" si="0"/>
        <v>0</v>
      </c>
      <c r="K53" s="162"/>
    </row>
    <row r="54" spans="1:11" ht="14.4" x14ac:dyDescent="0.3">
      <c r="A54" s="20">
        <v>53</v>
      </c>
      <c r="B54" s="183"/>
      <c r="C54" s="183"/>
      <c r="D54" s="24"/>
      <c r="E54" s="25"/>
      <c r="F54" s="23"/>
      <c r="G54" s="23"/>
      <c r="H54" s="23"/>
      <c r="I54" s="23"/>
      <c r="J54" s="26">
        <f t="shared" si="0"/>
        <v>0</v>
      </c>
      <c r="K54" s="162"/>
    </row>
    <row r="55" spans="1:11" ht="14.4" x14ac:dyDescent="0.3">
      <c r="A55" s="20">
        <v>54</v>
      </c>
      <c r="B55" s="182"/>
      <c r="C55" s="182"/>
      <c r="D55" s="24"/>
      <c r="E55" s="25"/>
      <c r="F55" s="23"/>
      <c r="G55" s="23"/>
      <c r="H55" s="23"/>
      <c r="I55" s="23"/>
      <c r="J55" s="26">
        <f t="shared" si="0"/>
        <v>0</v>
      </c>
      <c r="K55" s="162"/>
    </row>
    <row r="56" spans="1:11" ht="14.4" x14ac:dyDescent="0.3">
      <c r="A56" s="20">
        <v>55</v>
      </c>
      <c r="B56" s="182"/>
      <c r="C56" s="182"/>
      <c r="D56" s="24"/>
      <c r="E56" s="25"/>
      <c r="F56" s="23"/>
      <c r="G56" s="23"/>
      <c r="H56" s="23"/>
      <c r="I56" s="23"/>
      <c r="J56" s="26">
        <f t="shared" si="0"/>
        <v>0</v>
      </c>
      <c r="K56" s="162"/>
    </row>
    <row r="57" spans="1:11" ht="14.4" x14ac:dyDescent="0.3">
      <c r="A57" s="20">
        <v>56</v>
      </c>
      <c r="B57" s="183"/>
      <c r="C57" s="183"/>
      <c r="D57" s="24"/>
      <c r="E57" s="25"/>
      <c r="F57" s="23"/>
      <c r="G57" s="23"/>
      <c r="H57" s="23"/>
      <c r="I57" s="23"/>
      <c r="J57" s="26">
        <f t="shared" si="0"/>
        <v>0</v>
      </c>
      <c r="K57" s="162"/>
    </row>
    <row r="58" spans="1:11" ht="14.4" x14ac:dyDescent="0.3">
      <c r="A58" s="20">
        <v>57</v>
      </c>
      <c r="B58" s="182"/>
      <c r="C58" s="182"/>
      <c r="D58" s="24"/>
      <c r="E58" s="25"/>
      <c r="F58" s="23"/>
      <c r="G58" s="23"/>
      <c r="H58" s="23"/>
      <c r="I58" s="23"/>
      <c r="J58" s="26">
        <f t="shared" si="0"/>
        <v>0</v>
      </c>
      <c r="K58" s="162"/>
    </row>
    <row r="59" spans="1:11" ht="14.4" x14ac:dyDescent="0.3">
      <c r="A59" s="20">
        <v>58</v>
      </c>
      <c r="B59" s="182"/>
      <c r="C59" s="182"/>
      <c r="D59" s="24"/>
      <c r="E59" s="25"/>
      <c r="F59" s="23"/>
      <c r="G59" s="23"/>
      <c r="H59" s="23"/>
      <c r="I59" s="23"/>
      <c r="J59" s="26">
        <f t="shared" si="0"/>
        <v>0</v>
      </c>
      <c r="K59" s="162"/>
    </row>
    <row r="60" spans="1:11" ht="14.4" x14ac:dyDescent="0.3">
      <c r="A60" s="20">
        <v>59</v>
      </c>
      <c r="B60" s="184"/>
      <c r="C60" s="184"/>
      <c r="D60" s="24"/>
      <c r="E60" s="25"/>
      <c r="F60" s="23"/>
      <c r="G60" s="23"/>
      <c r="H60" s="23"/>
      <c r="I60" s="23"/>
      <c r="J60" s="26">
        <f t="shared" si="0"/>
        <v>0</v>
      </c>
      <c r="K60" s="162"/>
    </row>
    <row r="61" spans="1:11" ht="14.4" x14ac:dyDescent="0.3">
      <c r="A61" s="20">
        <v>60</v>
      </c>
      <c r="B61" s="183"/>
      <c r="C61" s="183"/>
      <c r="D61" s="24"/>
      <c r="E61" s="25"/>
      <c r="F61" s="23"/>
      <c r="G61" s="23"/>
      <c r="H61" s="23"/>
      <c r="I61" s="23"/>
      <c r="J61" s="26">
        <f t="shared" si="0"/>
        <v>0</v>
      </c>
      <c r="K61" s="162"/>
    </row>
    <row r="62" spans="1:11" ht="14.4" x14ac:dyDescent="0.3">
      <c r="A62" s="20">
        <v>61</v>
      </c>
      <c r="B62" s="183"/>
      <c r="C62" s="183"/>
      <c r="D62" s="24"/>
      <c r="E62" s="25"/>
      <c r="F62" s="23"/>
      <c r="G62" s="23"/>
      <c r="H62" s="23"/>
      <c r="I62" s="23"/>
      <c r="J62" s="26">
        <f t="shared" si="0"/>
        <v>0</v>
      </c>
      <c r="K62" s="162"/>
    </row>
    <row r="63" spans="1:11" ht="14.4" x14ac:dyDescent="0.3">
      <c r="A63" s="20">
        <v>62</v>
      </c>
      <c r="B63" s="183"/>
      <c r="C63" s="183"/>
      <c r="D63" s="24"/>
      <c r="E63" s="25"/>
      <c r="F63" s="23"/>
      <c r="G63" s="23"/>
      <c r="H63" s="23"/>
      <c r="I63" s="23"/>
      <c r="J63" s="26">
        <f t="shared" si="0"/>
        <v>0</v>
      </c>
      <c r="K63" s="162"/>
    </row>
    <row r="64" spans="1:11" ht="14.4" x14ac:dyDescent="0.3">
      <c r="A64" s="20">
        <v>63</v>
      </c>
      <c r="B64" s="182"/>
      <c r="C64" s="182"/>
      <c r="D64" s="24"/>
      <c r="E64" s="25"/>
      <c r="F64" s="23"/>
      <c r="G64" s="23"/>
      <c r="H64" s="23"/>
      <c r="I64" s="23"/>
      <c r="J64" s="26">
        <f t="shared" si="0"/>
        <v>0</v>
      </c>
      <c r="K64" s="162"/>
    </row>
    <row r="65" spans="1:11" ht="14.4" x14ac:dyDescent="0.3">
      <c r="A65" s="20">
        <v>64</v>
      </c>
      <c r="B65" s="182"/>
      <c r="C65" s="182"/>
      <c r="D65" s="24"/>
      <c r="E65" s="25"/>
      <c r="F65" s="23"/>
      <c r="G65" s="23"/>
      <c r="H65" s="23"/>
      <c r="I65" s="23"/>
      <c r="J65" s="26">
        <f t="shared" si="0"/>
        <v>0</v>
      </c>
      <c r="K65" s="162"/>
    </row>
    <row r="66" spans="1:11" ht="14.4" x14ac:dyDescent="0.3">
      <c r="A66" s="20">
        <v>65</v>
      </c>
      <c r="B66" s="182"/>
      <c r="C66" s="182"/>
      <c r="D66" s="24"/>
      <c r="E66" s="25"/>
      <c r="F66" s="23"/>
      <c r="G66" s="23"/>
      <c r="H66" s="23"/>
      <c r="I66" s="23"/>
      <c r="J66" s="26">
        <f t="shared" ref="J66:J80" si="1">SUM(E66:I66)</f>
        <v>0</v>
      </c>
      <c r="K66" s="162"/>
    </row>
    <row r="67" spans="1:11" ht="14.4" x14ac:dyDescent="0.3">
      <c r="A67" s="20">
        <v>66</v>
      </c>
      <c r="B67" s="182"/>
      <c r="C67" s="182"/>
      <c r="D67" s="24"/>
      <c r="E67" s="25"/>
      <c r="F67" s="23"/>
      <c r="G67" s="23"/>
      <c r="H67" s="23"/>
      <c r="I67" s="23"/>
      <c r="J67" s="26">
        <f t="shared" si="1"/>
        <v>0</v>
      </c>
      <c r="K67" s="162"/>
    </row>
    <row r="68" spans="1:11" ht="14.4" x14ac:dyDescent="0.3">
      <c r="A68" s="20">
        <v>67</v>
      </c>
      <c r="B68" s="183"/>
      <c r="C68" s="183"/>
      <c r="D68" s="24"/>
      <c r="E68" s="25"/>
      <c r="F68" s="23"/>
      <c r="G68" s="23"/>
      <c r="H68" s="23"/>
      <c r="I68" s="23"/>
      <c r="J68" s="26">
        <f t="shared" si="1"/>
        <v>0</v>
      </c>
      <c r="K68" s="162"/>
    </row>
    <row r="69" spans="1:11" ht="14.4" x14ac:dyDescent="0.3">
      <c r="A69" s="20">
        <v>68</v>
      </c>
      <c r="B69" s="183"/>
      <c r="C69" s="183"/>
      <c r="D69" s="24"/>
      <c r="E69" s="25"/>
      <c r="F69" s="23"/>
      <c r="G69" s="23"/>
      <c r="H69" s="23"/>
      <c r="I69" s="23"/>
      <c r="J69" s="26">
        <f t="shared" si="1"/>
        <v>0</v>
      </c>
      <c r="K69" s="162"/>
    </row>
    <row r="70" spans="1:11" ht="14.4" x14ac:dyDescent="0.3">
      <c r="A70" s="20">
        <v>69</v>
      </c>
      <c r="B70" s="182"/>
      <c r="C70" s="182"/>
      <c r="D70" s="24"/>
      <c r="E70" s="25"/>
      <c r="F70" s="23"/>
      <c r="G70" s="23"/>
      <c r="H70" s="23"/>
      <c r="I70" s="23"/>
      <c r="J70" s="26">
        <f t="shared" si="1"/>
        <v>0</v>
      </c>
      <c r="K70" s="162"/>
    </row>
    <row r="71" spans="1:11" ht="14.4" x14ac:dyDescent="0.3">
      <c r="A71" s="20">
        <v>70</v>
      </c>
      <c r="B71" s="183"/>
      <c r="C71" s="183"/>
      <c r="D71" s="24"/>
      <c r="E71" s="25"/>
      <c r="F71" s="23"/>
      <c r="G71" s="23"/>
      <c r="H71" s="23"/>
      <c r="I71" s="23"/>
      <c r="J71" s="26">
        <f t="shared" si="1"/>
        <v>0</v>
      </c>
      <c r="K71" s="162"/>
    </row>
    <row r="72" spans="1:11" ht="14.4" x14ac:dyDescent="0.3">
      <c r="A72" s="20">
        <v>71</v>
      </c>
      <c r="B72" s="182"/>
      <c r="C72" s="182"/>
      <c r="D72" s="24"/>
      <c r="E72" s="25"/>
      <c r="F72" s="23"/>
      <c r="G72" s="23"/>
      <c r="H72" s="23"/>
      <c r="I72" s="23"/>
      <c r="J72" s="26">
        <f t="shared" si="1"/>
        <v>0</v>
      </c>
      <c r="K72" s="162"/>
    </row>
    <row r="73" spans="1:11" ht="14.4" x14ac:dyDescent="0.3">
      <c r="A73" s="20">
        <v>72</v>
      </c>
      <c r="B73" s="182"/>
      <c r="C73" s="182"/>
      <c r="D73" s="24"/>
      <c r="E73" s="25"/>
      <c r="F73" s="23"/>
      <c r="G73" s="23"/>
      <c r="H73" s="23"/>
      <c r="I73" s="23"/>
      <c r="J73" s="26">
        <f t="shared" si="1"/>
        <v>0</v>
      </c>
      <c r="K73" s="162"/>
    </row>
    <row r="74" spans="1:11" ht="14.4" x14ac:dyDescent="0.3">
      <c r="A74" s="20">
        <v>73</v>
      </c>
      <c r="B74" s="182"/>
      <c r="C74" s="182"/>
      <c r="D74" s="24"/>
      <c r="E74" s="25"/>
      <c r="F74" s="23"/>
      <c r="G74" s="23"/>
      <c r="H74" s="23"/>
      <c r="I74" s="23"/>
      <c r="J74" s="26">
        <f t="shared" si="1"/>
        <v>0</v>
      </c>
      <c r="K74" s="162"/>
    </row>
    <row r="75" spans="1:11" ht="14.4" x14ac:dyDescent="0.3">
      <c r="A75" s="20">
        <v>74</v>
      </c>
      <c r="B75" s="183"/>
      <c r="C75" s="183"/>
      <c r="D75" s="24"/>
      <c r="E75" s="25"/>
      <c r="F75" s="23"/>
      <c r="G75" s="23"/>
      <c r="H75" s="23"/>
      <c r="I75" s="23"/>
      <c r="J75" s="26">
        <f t="shared" si="1"/>
        <v>0</v>
      </c>
      <c r="K75" s="162"/>
    </row>
    <row r="76" spans="1:11" ht="14.4" x14ac:dyDescent="0.3">
      <c r="A76" s="20">
        <v>75</v>
      </c>
      <c r="B76" s="183"/>
      <c r="C76" s="183"/>
      <c r="D76" s="24"/>
      <c r="E76" s="25"/>
      <c r="F76" s="23"/>
      <c r="G76" s="23"/>
      <c r="H76" s="23"/>
      <c r="I76" s="23"/>
      <c r="J76" s="26">
        <f t="shared" si="1"/>
        <v>0</v>
      </c>
      <c r="K76" s="162"/>
    </row>
    <row r="77" spans="1:11" ht="14.4" x14ac:dyDescent="0.3">
      <c r="A77" s="20">
        <v>76</v>
      </c>
      <c r="B77" s="182"/>
      <c r="C77" s="182"/>
      <c r="D77" s="24"/>
      <c r="E77" s="25"/>
      <c r="F77" s="23"/>
      <c r="G77" s="23"/>
      <c r="H77" s="23"/>
      <c r="I77" s="23"/>
      <c r="J77" s="26">
        <f t="shared" si="1"/>
        <v>0</v>
      </c>
      <c r="K77" s="162"/>
    </row>
    <row r="78" spans="1:11" ht="14.4" x14ac:dyDescent="0.3">
      <c r="A78" s="20">
        <v>77</v>
      </c>
      <c r="B78" s="182"/>
      <c r="C78" s="182"/>
      <c r="D78" s="24"/>
      <c r="E78" s="25"/>
      <c r="F78" s="23"/>
      <c r="G78" s="23"/>
      <c r="H78" s="23"/>
      <c r="I78" s="23"/>
      <c r="J78" s="26">
        <f t="shared" si="1"/>
        <v>0</v>
      </c>
      <c r="K78" s="162"/>
    </row>
    <row r="79" spans="1:11" ht="14.4" x14ac:dyDescent="0.3">
      <c r="A79" s="20">
        <v>78</v>
      </c>
      <c r="B79" s="182"/>
      <c r="C79" s="182"/>
      <c r="D79" s="24"/>
      <c r="E79" s="25"/>
      <c r="F79" s="23"/>
      <c r="G79" s="23"/>
      <c r="H79" s="23"/>
      <c r="I79" s="23"/>
      <c r="J79" s="26">
        <f t="shared" si="1"/>
        <v>0</v>
      </c>
      <c r="K79" s="162"/>
    </row>
    <row r="80" spans="1:11" ht="14.4" x14ac:dyDescent="0.3">
      <c r="A80" s="20">
        <v>79</v>
      </c>
      <c r="B80" s="183"/>
      <c r="C80" s="183"/>
      <c r="D80" s="24"/>
      <c r="E80" s="25"/>
      <c r="F80" s="23"/>
      <c r="G80" s="23"/>
      <c r="H80" s="23"/>
      <c r="I80" s="23"/>
      <c r="J80" s="26">
        <f t="shared" si="1"/>
        <v>0</v>
      </c>
      <c r="K80" s="162"/>
    </row>
    <row r="81" spans="1:11" ht="14.4" x14ac:dyDescent="0.3">
      <c r="A81" s="20">
        <v>80</v>
      </c>
      <c r="B81" s="183"/>
      <c r="C81" s="183"/>
      <c r="D81" s="24"/>
      <c r="E81" s="25"/>
      <c r="F81" s="23"/>
      <c r="G81" s="23"/>
      <c r="H81" s="23"/>
      <c r="I81" s="23"/>
      <c r="J81" s="26">
        <v>0</v>
      </c>
      <c r="K81" s="162"/>
    </row>
    <row r="82" spans="1:11" ht="14.4" x14ac:dyDescent="0.3">
      <c r="A82" s="20">
        <v>81</v>
      </c>
      <c r="B82" s="182"/>
      <c r="C82" s="182"/>
      <c r="D82" s="24"/>
      <c r="E82" s="25"/>
      <c r="F82" s="23"/>
      <c r="G82" s="23"/>
      <c r="H82" s="23"/>
      <c r="I82" s="23"/>
      <c r="J82" s="26">
        <f t="shared" ref="J82:J89" si="2">SUM(E82:I82)</f>
        <v>0</v>
      </c>
      <c r="K82" s="162"/>
    </row>
    <row r="83" spans="1:11" ht="14.4" x14ac:dyDescent="0.3">
      <c r="A83" s="20">
        <v>82</v>
      </c>
      <c r="B83" s="182"/>
      <c r="C83" s="182"/>
      <c r="D83" s="24"/>
      <c r="E83" s="25"/>
      <c r="F83" s="23"/>
      <c r="G83" s="23"/>
      <c r="H83" s="23"/>
      <c r="I83" s="23"/>
      <c r="J83" s="26">
        <f t="shared" si="2"/>
        <v>0</v>
      </c>
      <c r="K83" s="162"/>
    </row>
    <row r="84" spans="1:11" ht="14.4" x14ac:dyDescent="0.3">
      <c r="A84" s="20">
        <v>83</v>
      </c>
      <c r="B84" s="182"/>
      <c r="C84" s="182"/>
      <c r="D84" s="24"/>
      <c r="E84" s="25"/>
      <c r="F84" s="23"/>
      <c r="G84" s="23"/>
      <c r="H84" s="23"/>
      <c r="I84" s="23"/>
      <c r="J84" s="26">
        <f t="shared" si="2"/>
        <v>0</v>
      </c>
      <c r="K84" s="162"/>
    </row>
    <row r="85" spans="1:11" ht="14.4" x14ac:dyDescent="0.3">
      <c r="A85" s="20">
        <v>84</v>
      </c>
      <c r="B85" s="183"/>
      <c r="C85" s="183"/>
      <c r="D85" s="24"/>
      <c r="E85" s="25"/>
      <c r="F85" s="23"/>
      <c r="G85" s="23"/>
      <c r="H85" s="23"/>
      <c r="I85" s="23"/>
      <c r="J85" s="26">
        <f t="shared" si="2"/>
        <v>0</v>
      </c>
      <c r="K85" s="162"/>
    </row>
    <row r="86" spans="1:11" ht="14.4" x14ac:dyDescent="0.3">
      <c r="A86" s="20">
        <v>85</v>
      </c>
      <c r="B86" s="182"/>
      <c r="C86" s="182"/>
      <c r="D86" s="24"/>
      <c r="E86" s="25"/>
      <c r="F86" s="23"/>
      <c r="G86" s="23"/>
      <c r="H86" s="23"/>
      <c r="I86" s="23"/>
      <c r="J86" s="26">
        <f t="shared" si="2"/>
        <v>0</v>
      </c>
      <c r="K86" s="162"/>
    </row>
    <row r="87" spans="1:11" ht="14.4" x14ac:dyDescent="0.3">
      <c r="A87" s="20">
        <v>86</v>
      </c>
      <c r="B87" s="183"/>
      <c r="C87" s="183"/>
      <c r="D87" s="24"/>
      <c r="E87" s="25"/>
      <c r="F87" s="23"/>
      <c r="G87" s="23"/>
      <c r="H87" s="23"/>
      <c r="I87" s="23"/>
      <c r="J87" s="26">
        <f t="shared" si="2"/>
        <v>0</v>
      </c>
      <c r="K87" s="162"/>
    </row>
    <row r="88" spans="1:11" ht="14.4" x14ac:dyDescent="0.3">
      <c r="A88" s="20">
        <v>87</v>
      </c>
      <c r="B88" s="182"/>
      <c r="C88" s="182"/>
      <c r="D88" s="24"/>
      <c r="E88" s="25"/>
      <c r="F88" s="23"/>
      <c r="G88" s="23"/>
      <c r="H88" s="23"/>
      <c r="I88" s="23"/>
      <c r="J88" s="26">
        <f t="shared" si="2"/>
        <v>0</v>
      </c>
      <c r="K88" s="162"/>
    </row>
    <row r="89" spans="1:11" ht="14.4" x14ac:dyDescent="0.3">
      <c r="A89" s="20">
        <v>88</v>
      </c>
      <c r="B89" s="183"/>
      <c r="C89" s="183"/>
      <c r="D89" s="24"/>
      <c r="E89" s="25"/>
      <c r="F89" s="23"/>
      <c r="G89" s="23"/>
      <c r="H89" s="23"/>
      <c r="I89" s="23"/>
      <c r="J89" s="26">
        <f t="shared" si="2"/>
        <v>0</v>
      </c>
      <c r="K89" s="162"/>
    </row>
  </sheetData>
  <printOptions gridLines="1"/>
  <pageMargins left="0.7" right="0.7" top="0.75" bottom="0.75" header="0.3" footer="0.3"/>
  <pageSetup scale="89" orientation="landscape" horizontalDpi="4294967293" r:id="rId1"/>
  <headerFooter>
    <oddHeader>&amp;C&amp;16Futurity Finals Results</oddHeader>
  </headerFooter>
  <rowBreaks count="1" manualBreakCount="1">
    <brk id="37" max="1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O93"/>
  <sheetViews>
    <sheetView zoomScaleNormal="100" workbookViewId="0">
      <selection activeCell="D15" sqref="D15"/>
    </sheetView>
  </sheetViews>
  <sheetFormatPr defaultRowHeight="13.8" x14ac:dyDescent="0.25"/>
  <cols>
    <col min="1" max="1" width="4.5" customWidth="1"/>
    <col min="2" max="2" width="23.69921875" customWidth="1"/>
    <col min="3" max="3" width="10.69921875" customWidth="1"/>
    <col min="4" max="5" width="9" style="7"/>
    <col min="6" max="6" width="8.69921875" style="7" customWidth="1"/>
    <col min="7" max="7" width="9" style="7"/>
    <col min="10" max="10" width="8.69921875" customWidth="1"/>
    <col min="12" max="13" width="9" style="7"/>
    <col min="14" max="14" width="8.69921875" style="7" customWidth="1"/>
    <col min="15" max="15" width="9" style="7"/>
  </cols>
  <sheetData>
    <row r="1" spans="1:15" s="5" customFormat="1" ht="14.4" x14ac:dyDescent="0.3">
      <c r="A1" s="215"/>
      <c r="B1" s="216" t="s">
        <v>0</v>
      </c>
      <c r="C1" s="216" t="s">
        <v>1</v>
      </c>
      <c r="D1" s="217" t="s">
        <v>10</v>
      </c>
      <c r="E1" s="217" t="s">
        <v>11</v>
      </c>
      <c r="F1" s="217" t="s">
        <v>17</v>
      </c>
      <c r="G1" s="218" t="s">
        <v>12</v>
      </c>
      <c r="H1" s="219" t="s">
        <v>13</v>
      </c>
      <c r="I1" s="216" t="s">
        <v>14</v>
      </c>
      <c r="J1" s="216" t="s">
        <v>18</v>
      </c>
      <c r="K1" s="220" t="s">
        <v>19</v>
      </c>
      <c r="L1" s="217" t="s">
        <v>15</v>
      </c>
      <c r="M1" s="217" t="s">
        <v>16</v>
      </c>
      <c r="N1" s="217" t="s">
        <v>20</v>
      </c>
      <c r="O1" s="218" t="s">
        <v>9</v>
      </c>
    </row>
    <row r="2" spans="1:15" s="11" customFormat="1" ht="14.4" x14ac:dyDescent="0.3">
      <c r="A2" s="198">
        <v>1</v>
      </c>
      <c r="B2" s="199" t="str">
        <f>'Futurity 1'!B40</f>
        <v>Brian Jacobs</v>
      </c>
      <c r="C2" s="199" t="str">
        <f>'Futurity 1'!C40</f>
        <v>SBC Ivanka</v>
      </c>
      <c r="D2" s="200">
        <f>VLOOKUP(C2,'Futurity 1'!$C$2:$D$91,2,FALSE)</f>
        <v>9.1307870370370371E-4</v>
      </c>
      <c r="E2" s="201">
        <f>VLOOKUP(C2,'Futurity 2'!$C$2:$D$265,2,FALSE)</f>
        <v>2.0960648148148149E-4</v>
      </c>
      <c r="F2" s="201">
        <f>VLOOKUP(C2,'Futurity Final'!$C$2:$D$10,2,FALSE)</f>
        <v>7.0995370370370364E-4</v>
      </c>
      <c r="G2" s="202">
        <f t="shared" ref="G2:G10" si="0">SUM(D2:F2)</f>
        <v>1.8326388888888889E-3</v>
      </c>
      <c r="H2" s="203">
        <f>VLOOKUP(C2,'Futurity 1'!$C$2:$J$97,8,FALSE)</f>
        <v>60</v>
      </c>
      <c r="I2" s="204">
        <f>VLOOKUP(C2,'Futurity 2'!$C$2:$J$108,8,FALSE)</f>
        <v>150</v>
      </c>
      <c r="J2" s="204">
        <f>VLOOKUP(C2,'Futurity Final'!$C$2:$J$10,8,FALSE)</f>
        <v>150</v>
      </c>
      <c r="K2" s="203">
        <f t="shared" ref="K2:K10" si="1">SUM(H2:J2)</f>
        <v>360</v>
      </c>
      <c r="L2" s="201">
        <f>VLOOKUP(C2,'Futurity 1'!$C$2:$K$99,9,FALSE)</f>
        <v>4.1666666666666666E-3</v>
      </c>
      <c r="M2" s="201">
        <f>VLOOKUP(C2,'Futurity 2'!$C$2:$K$99,9,FALSE)</f>
        <v>4.0166666666666666E-3</v>
      </c>
      <c r="N2" s="201">
        <f>VLOOKUP(C2,'Futurity Final'!$C$2:$K$10,9,FALSE)</f>
        <v>3.8364583333333328E-3</v>
      </c>
      <c r="O2" s="202">
        <f t="shared" ref="O2:O10" si="2">SUM(L2:N2)</f>
        <v>1.2019791666666666E-2</v>
      </c>
    </row>
    <row r="3" spans="1:15" s="12" customFormat="1" ht="14.4" x14ac:dyDescent="0.3">
      <c r="A3" s="198">
        <v>2</v>
      </c>
      <c r="B3" s="199" t="str">
        <f>'Futurity 1'!B7</f>
        <v>Brian Jacobs</v>
      </c>
      <c r="C3" s="199" t="str">
        <f>'Futurity 1'!C7</f>
        <v>GS Dex</v>
      </c>
      <c r="D3" s="200">
        <f>VLOOKUP(C3,'Futurity 1'!$C$2:$D$91,2,FALSE)</f>
        <v>1.3483796296296297E-3</v>
      </c>
      <c r="E3" s="201">
        <f>VLOOKUP(C3,'Futurity 2'!$C$2:$D$265,2,FALSE)</f>
        <v>5.2511574074074071E-4</v>
      </c>
      <c r="F3" s="201">
        <f>VLOOKUP(C3,'Futurity Final'!$C$2:$D$10,2,FALSE)</f>
        <v>5.2210648148148147E-4</v>
      </c>
      <c r="G3" s="202">
        <f t="shared" si="0"/>
        <v>2.3956018518518519E-3</v>
      </c>
      <c r="H3" s="203">
        <f>VLOOKUP(C3,'Futurity 1'!$C$2:$J$97,8,FALSE)</f>
        <v>90</v>
      </c>
      <c r="I3" s="204">
        <f>VLOOKUP(C3,'Futurity 2'!$C$2:$J$108,8,FALSE)</f>
        <v>120</v>
      </c>
      <c r="J3" s="204">
        <f>VLOOKUP(C3,'Futurity Final'!$C$2:$J$10,8,FALSE)</f>
        <v>150</v>
      </c>
      <c r="K3" s="203">
        <f t="shared" si="1"/>
        <v>360</v>
      </c>
      <c r="L3" s="201">
        <f>VLOOKUP(C3,'Futurity 1'!$C$2:$K$99,9,FALSE)</f>
        <v>4.1666666666666666E-3</v>
      </c>
      <c r="M3" s="201">
        <f>VLOOKUP(C3,'Futurity 2'!$C$2:$K$99,9,FALSE)</f>
        <v>4.1666666666666666E-3</v>
      </c>
      <c r="N3" s="201">
        <f>VLOOKUP(C3,'Futurity Final'!$C$2:$K$10,9,FALSE)</f>
        <v>4.064351851851852E-3</v>
      </c>
      <c r="O3" s="202">
        <f t="shared" si="2"/>
        <v>1.2397685185185185E-2</v>
      </c>
    </row>
    <row r="4" spans="1:15" s="11" customFormat="1" ht="14.4" x14ac:dyDescent="0.3">
      <c r="A4" s="198">
        <v>3</v>
      </c>
      <c r="B4" s="199" t="str">
        <f>'Futurity 1'!B2</f>
        <v>Joni Tietjen</v>
      </c>
      <c r="C4" s="199" t="str">
        <f>'Futurity 1'!C2</f>
        <v>Holly</v>
      </c>
      <c r="D4" s="200">
        <f>VLOOKUP(C4,'Futurity 1'!$C$2:$D$91,2,FALSE)</f>
        <v>3.0370370370370366E-4</v>
      </c>
      <c r="E4" s="201">
        <f>VLOOKUP(C4,'Futurity 2'!$C$2:$D$265,2,FALSE)</f>
        <v>3.2939814814814816E-4</v>
      </c>
      <c r="F4" s="201">
        <f>VLOOKUP(C4,'Futurity Final'!$C$2:$D$10,2,FALSE)</f>
        <v>7.8472222222222214E-4</v>
      </c>
      <c r="G4" s="202">
        <f t="shared" si="0"/>
        <v>1.417824074074074E-3</v>
      </c>
      <c r="H4" s="203">
        <f>VLOOKUP(C4,'Futurity 1'!$C$2:$J$97,8,FALSE)</f>
        <v>120</v>
      </c>
      <c r="I4" s="204">
        <f>VLOOKUP(C4,'Futurity 2'!$C$2:$J$108,8,FALSE)</f>
        <v>90</v>
      </c>
      <c r="J4" s="204">
        <f>VLOOKUP(C4,'Futurity Final'!$C$2:$J$10,8,FALSE)</f>
        <v>120</v>
      </c>
      <c r="K4" s="203">
        <f t="shared" si="1"/>
        <v>330</v>
      </c>
      <c r="L4" s="201">
        <f>VLOOKUP(C4,'Futurity 1'!$C$2:$K$99,9,FALSE)</f>
        <v>4.1666666666666666E-3</v>
      </c>
      <c r="M4" s="201">
        <f>VLOOKUP(C4,'Futurity 2'!$C$2:$K$99,9,FALSE)</f>
        <v>4.1666666666666666E-3</v>
      </c>
      <c r="N4" s="201">
        <f>VLOOKUP(C4,'Futurity Final'!$C$2:$K$10,9,FALSE)</f>
        <v>4.1666666666666666E-3</v>
      </c>
      <c r="O4" s="202">
        <f t="shared" si="2"/>
        <v>1.2500000000000001E-2</v>
      </c>
    </row>
    <row r="5" spans="1:15" s="12" customFormat="1" ht="14.4" x14ac:dyDescent="0.3">
      <c r="A5" s="198">
        <v>4</v>
      </c>
      <c r="B5" s="199" t="str">
        <f>'Futurity 1'!B3</f>
        <v>Lincoln Rogers</v>
      </c>
      <c r="C5" s="199" t="str">
        <f>'Futurity 1'!C3</f>
        <v>Jan</v>
      </c>
      <c r="D5" s="200">
        <f>VLOOKUP(C5,'Futurity 1'!$C$2:$D$91,2,FALSE)</f>
        <v>6.9999999999999999E-4</v>
      </c>
      <c r="E5" s="201">
        <f>VLOOKUP(C5,'Futurity 2'!$C$2:$D$265,2,FALSE)</f>
        <v>7.5219907407407397E-4</v>
      </c>
      <c r="F5" s="201">
        <f>VLOOKUP(C5,'Futurity Final'!$C$2:$D$10,2,FALSE)</f>
        <v>6.876157407407407E-4</v>
      </c>
      <c r="G5" s="202">
        <f t="shared" si="0"/>
        <v>2.1398148148148149E-3</v>
      </c>
      <c r="H5" s="203">
        <f>VLOOKUP(C5,'Futurity 1'!$C$2:$J$97,8,FALSE)</f>
        <v>120</v>
      </c>
      <c r="I5" s="204">
        <f>VLOOKUP(C5,'Futurity 2'!$C$2:$J$108,8,FALSE)</f>
        <v>120</v>
      </c>
      <c r="J5" s="204">
        <f>VLOOKUP(C5,'Futurity Final'!$C$2:$J$10,8,FALSE)</f>
        <v>90</v>
      </c>
      <c r="K5" s="203">
        <f t="shared" si="1"/>
        <v>330</v>
      </c>
      <c r="L5" s="201">
        <f>VLOOKUP(C5,'Futurity 1'!$C$2:$K$99,9,FALSE)</f>
        <v>4.1666666666666666E-3</v>
      </c>
      <c r="M5" s="201">
        <f>VLOOKUP(C5,'Futurity 2'!$C$2:$K$99,9,FALSE)</f>
        <v>4.1666666666666666E-3</v>
      </c>
      <c r="N5" s="201">
        <f>VLOOKUP(C5,'Futurity Final'!$C$2:$K$10,9,FALSE)</f>
        <v>4.1666666666666666E-3</v>
      </c>
      <c r="O5" s="202">
        <f t="shared" si="2"/>
        <v>1.2500000000000001E-2</v>
      </c>
    </row>
    <row r="6" spans="1:15" s="11" customFormat="1" ht="14.4" x14ac:dyDescent="0.3">
      <c r="A6" s="198">
        <v>5</v>
      </c>
      <c r="B6" s="199" t="str">
        <f>'Futurity 1'!B4</f>
        <v>Maycon Moura</v>
      </c>
      <c r="C6" s="199" t="str">
        <f>'Futurity 1'!C4</f>
        <v>Moura's Red</v>
      </c>
      <c r="D6" s="200">
        <f>VLOOKUP(C6,'Futurity 1'!$C$2:$D$91,2,FALSE)</f>
        <v>1.2281249999999998E-3</v>
      </c>
      <c r="E6" s="201">
        <f>VLOOKUP(C6,'Futurity 2'!$C$2:$D$265,2,FALSE)</f>
        <v>8.5393518518518511E-4</v>
      </c>
      <c r="F6" s="201">
        <f>VLOOKUP(C6,'Futurity Final'!$C$2:$D$10,2,FALSE)</f>
        <v>1.0671296296296295E-3</v>
      </c>
      <c r="G6" s="202">
        <f t="shared" si="0"/>
        <v>3.1491898148148147E-3</v>
      </c>
      <c r="H6" s="203">
        <f>VLOOKUP(C6,'Futurity 1'!$C$2:$J$97,8,FALSE)</f>
        <v>120</v>
      </c>
      <c r="I6" s="204">
        <f>VLOOKUP(C6,'Futurity 2'!$C$2:$J$108,8,FALSE)</f>
        <v>90</v>
      </c>
      <c r="J6" s="204">
        <f>VLOOKUP(C6,'Futurity Final'!$C$2:$J$10,8,FALSE)</f>
        <v>120</v>
      </c>
      <c r="K6" s="203">
        <f t="shared" si="1"/>
        <v>330</v>
      </c>
      <c r="L6" s="201">
        <f>VLOOKUP(C6,'Futurity 1'!$C$2:$K$99,9,FALSE)</f>
        <v>4.1666666666666666E-3</v>
      </c>
      <c r="M6" s="201">
        <f>VLOOKUP(C6,'Futurity 2'!$C$2:$K$99,9,FALSE)</f>
        <v>4.1666666666666666E-3</v>
      </c>
      <c r="N6" s="201">
        <f>VLOOKUP(C6,'Futurity Final'!$C$2:$K$10,9,FALSE)</f>
        <v>4.1666666666666666E-3</v>
      </c>
      <c r="O6" s="202">
        <f t="shared" si="2"/>
        <v>1.2500000000000001E-2</v>
      </c>
    </row>
    <row r="7" spans="1:15" s="12" customFormat="1" ht="14.4" x14ac:dyDescent="0.3">
      <c r="A7" s="198">
        <v>6</v>
      </c>
      <c r="B7" s="199" t="str">
        <f>'Futurity 1'!B17</f>
        <v>James Butler</v>
      </c>
      <c r="C7" s="199" t="str">
        <f>'Futurity 1'!C17</f>
        <v>Bonnie</v>
      </c>
      <c r="D7" s="200">
        <f>VLOOKUP(C7,'Futurity 1'!$C$2:$D$91,2,FALSE)</f>
        <v>5.6076388888888886E-4</v>
      </c>
      <c r="E7" s="201">
        <f>VLOOKUP(C7,'Futurity 2'!$C$2:$D$265,2,FALSE)</f>
        <v>3.2916666666666668E-4</v>
      </c>
      <c r="F7" s="201">
        <f>VLOOKUP(C7,'Futurity Final'!$C$2:$D$10,2,FALSE)</f>
        <v>8.0138888888888881E-4</v>
      </c>
      <c r="G7" s="202">
        <f t="shared" si="0"/>
        <v>1.6913194444444443E-3</v>
      </c>
      <c r="H7" s="203">
        <f>VLOOKUP(C7,'Futurity 1'!$C$2:$J$97,8,FALSE)</f>
        <v>60</v>
      </c>
      <c r="I7" s="204">
        <f>VLOOKUP(C7,'Futurity 2'!$C$2:$J$108,8,FALSE)</f>
        <v>140</v>
      </c>
      <c r="J7" s="204">
        <f>VLOOKUP(C7,'Futurity Final'!$C$2:$J$10,8,FALSE)</f>
        <v>120</v>
      </c>
      <c r="K7" s="203">
        <f t="shared" si="1"/>
        <v>320</v>
      </c>
      <c r="L7" s="201">
        <f>VLOOKUP(C7,'Futurity 1'!$C$2:$K$99,9,FALSE)</f>
        <v>4.1666666666666666E-3</v>
      </c>
      <c r="M7" s="201">
        <f>VLOOKUP(C7,'Futurity 2'!$C$2:$K$99,9,FALSE)</f>
        <v>4.1666666666666666E-3</v>
      </c>
      <c r="N7" s="201">
        <f>VLOOKUP(C7,'Futurity Final'!$C$2:$K$10,9,FALSE)</f>
        <v>4.1666666666666666E-3</v>
      </c>
      <c r="O7" s="202">
        <f t="shared" si="2"/>
        <v>1.2500000000000001E-2</v>
      </c>
    </row>
    <row r="8" spans="1:15" s="11" customFormat="1" ht="14.4" x14ac:dyDescent="0.3">
      <c r="A8" s="198">
        <v>7</v>
      </c>
      <c r="B8" s="199" t="str">
        <f>'Futurity 1'!B78</f>
        <v>Frankie Acosta</v>
      </c>
      <c r="C8" s="199" t="str">
        <f>'Futurity 1'!C78</f>
        <v>S4 Gus</v>
      </c>
      <c r="D8" s="200">
        <f>VLOOKUP(C8,'Futurity 1'!$C$2:$D$91,2,FALSE)</f>
        <v>3.2831018518518517E-3</v>
      </c>
      <c r="E8" s="201">
        <f>VLOOKUP(C8,'Futurity 2'!$C$2:$D$265,2,FALSE)</f>
        <v>8.6539351851851849E-4</v>
      </c>
      <c r="F8" s="201">
        <f>VLOOKUP(C8,'Futurity Final'!$C$2:$D$10,2,FALSE)</f>
        <v>1.332523148148148E-3</v>
      </c>
      <c r="G8" s="202">
        <f t="shared" si="0"/>
        <v>5.4810185185185179E-3</v>
      </c>
      <c r="H8" s="203">
        <f>VLOOKUP(C8,'Futurity 1'!$C$2:$J$97,8,FALSE)</f>
        <v>30</v>
      </c>
      <c r="I8" s="204">
        <f>VLOOKUP(C8,'Futurity 2'!$C$2:$J$108,8,FALSE)</f>
        <v>150</v>
      </c>
      <c r="J8" s="204">
        <f>VLOOKUP(C8,'Futurity Final'!$C$2:$J$10,8,FALSE)</f>
        <v>120</v>
      </c>
      <c r="K8" s="203">
        <f t="shared" si="1"/>
        <v>300</v>
      </c>
      <c r="L8" s="201">
        <f>VLOOKUP(C8,'Futurity 1'!$C$2:$K$99,9,FALSE)</f>
        <v>4.1666666666666666E-3</v>
      </c>
      <c r="M8" s="201">
        <f>VLOOKUP(C8,'Futurity 2'!$C$2:$K$99,9,FALSE)</f>
        <v>2.9140046296296297E-3</v>
      </c>
      <c r="N8" s="201">
        <f>VLOOKUP(C8,'Futurity Final'!$C$2:$K$10,9,FALSE)</f>
        <v>4.1666666666666666E-3</v>
      </c>
      <c r="O8" s="202">
        <f t="shared" si="2"/>
        <v>1.1247337962962962E-2</v>
      </c>
    </row>
    <row r="9" spans="1:15" s="12" customFormat="1" ht="14.4" x14ac:dyDescent="0.3">
      <c r="A9" s="198">
        <v>8</v>
      </c>
      <c r="B9" s="207" t="s">
        <v>227</v>
      </c>
      <c r="C9" s="207" t="s">
        <v>338</v>
      </c>
      <c r="D9" s="200">
        <f>VLOOKUP(C9,'Futurity 1'!$C$2:$D$91,2,FALSE)</f>
        <v>4.5300925925925928E-4</v>
      </c>
      <c r="E9" s="201">
        <f>VLOOKUP(C9,'Futurity 2'!$C$2:$D$265,2,FALSE)</f>
        <v>3.0046296296296299E-4</v>
      </c>
      <c r="F9" s="201">
        <f>VLOOKUP(C9,'Futurity Final'!$C$2:$D$10,2,FALSE)</f>
        <v>9.1655092592592602E-4</v>
      </c>
      <c r="G9" s="202">
        <f t="shared" si="0"/>
        <v>1.6700231481481483E-3</v>
      </c>
      <c r="H9" s="203">
        <f>VLOOKUP(C9,'Futurity 1'!$C$2:$J$97,8,FALSE)</f>
        <v>60</v>
      </c>
      <c r="I9" s="204">
        <f>VLOOKUP(C9,'Futurity 2'!$C$2:$J$108,8,FALSE)</f>
        <v>120</v>
      </c>
      <c r="J9" s="204">
        <f>VLOOKUP(C9,'Futurity Final'!$C$2:$J$10,8,FALSE)</f>
        <v>120</v>
      </c>
      <c r="K9" s="203">
        <f t="shared" si="1"/>
        <v>300</v>
      </c>
      <c r="L9" s="201">
        <f>VLOOKUP(C9,'Futurity 1'!$C$2:$K$99,9,FALSE)</f>
        <v>4.1666666666666666E-3</v>
      </c>
      <c r="M9" s="201">
        <f>VLOOKUP(C9,'Futurity 2'!$C$2:$K$99,9,FALSE)</f>
        <v>4.1666666666666666E-3</v>
      </c>
      <c r="N9" s="201">
        <f>VLOOKUP(C9,'Futurity Final'!$C$2:$K$10,9,FALSE)</f>
        <v>4.1666666666666666E-3</v>
      </c>
      <c r="O9" s="202">
        <f t="shared" si="2"/>
        <v>1.2500000000000001E-2</v>
      </c>
    </row>
    <row r="10" spans="1:15" s="11" customFormat="1" ht="14.4" x14ac:dyDescent="0.3">
      <c r="A10" s="198">
        <v>9</v>
      </c>
      <c r="B10" s="199" t="str">
        <f>'Futurity 1'!B5</f>
        <v>Kyle Dillard</v>
      </c>
      <c r="C10" s="199" t="str">
        <f>'Futurity 1'!C5</f>
        <v xml:space="preserve">Bo </v>
      </c>
      <c r="D10" s="200">
        <f>VLOOKUP(C10,'Futurity 1'!$C$2:$D$91,2,FALSE)</f>
        <v>4.9050925925925922E-4</v>
      </c>
      <c r="E10" s="201">
        <f>VLOOKUP(C10,'Futurity 2'!$C$2:$D$265,2,FALSE)</f>
        <v>2.9004629629629628E-4</v>
      </c>
      <c r="F10" s="201">
        <v>1.7888888888888891E-3</v>
      </c>
      <c r="G10" s="202">
        <f t="shared" si="0"/>
        <v>2.5694444444444445E-3</v>
      </c>
      <c r="H10" s="203">
        <f>VLOOKUP(C10,'Futurity 1'!$C$2:$J$97,8,FALSE)</f>
        <v>90</v>
      </c>
      <c r="I10" s="204">
        <f>VLOOKUP(C10,'Futurity 2'!$C$2:$J$108,8,FALSE)</f>
        <v>90</v>
      </c>
      <c r="J10" s="204">
        <v>60</v>
      </c>
      <c r="K10" s="203">
        <f t="shared" si="1"/>
        <v>240</v>
      </c>
      <c r="L10" s="201">
        <f>VLOOKUP(C10,'Futurity 1'!$C$2:$K$99,9,FALSE)</f>
        <v>4.1666666666666666E-3</v>
      </c>
      <c r="M10" s="201">
        <f>VLOOKUP(C10,'Futurity 2'!$C$2:$K$99,9,FALSE)</f>
        <v>4.1666666666666666E-3</v>
      </c>
      <c r="N10" s="201">
        <v>4.1666666666666666E-3</v>
      </c>
      <c r="O10" s="202">
        <f t="shared" si="2"/>
        <v>1.2500000000000001E-2</v>
      </c>
    </row>
    <row r="11" spans="1:15" s="12" customFormat="1" ht="14.4" x14ac:dyDescent="0.3">
      <c r="A11" s="198">
        <v>10</v>
      </c>
      <c r="B11" s="199" t="str">
        <f>'Futurity 1'!B32</f>
        <v>Dana Penrod</v>
      </c>
      <c r="C11" s="199" t="str">
        <f>'Futurity 1'!C32</f>
        <v>SF Fez</v>
      </c>
      <c r="D11" s="200">
        <f>VLOOKUP(C11,'Futurity 1'!$C$2:$D$91,2,FALSE)</f>
        <v>8.0520833333333323E-4</v>
      </c>
      <c r="E11" s="201">
        <f>VLOOKUP(C11,'Futurity 2'!$C$2:$D$265,2,FALSE)</f>
        <v>2.4687499999999997E-4</v>
      </c>
      <c r="F11" s="201"/>
      <c r="G11" s="202">
        <f t="shared" ref="G11:G33" si="3">SUM(D11:F11)</f>
        <v>1.0520833333333333E-3</v>
      </c>
      <c r="H11" s="203">
        <f>VLOOKUP(C11,'Futurity 1'!$C$2:$J$97,8,FALSE)</f>
        <v>60</v>
      </c>
      <c r="I11" s="204">
        <f>VLOOKUP(C11,'Futurity 2'!$C$2:$J$108,8,FALSE)</f>
        <v>120</v>
      </c>
      <c r="J11" s="204"/>
      <c r="K11" s="203">
        <f t="shared" ref="K11:K33" si="4">SUM(H11:J11)</f>
        <v>180</v>
      </c>
      <c r="L11" s="201">
        <f>VLOOKUP(C11,'Futurity 1'!$C$2:$K$99,9,FALSE)</f>
        <v>4.1666666666666666E-3</v>
      </c>
      <c r="M11" s="201">
        <f>VLOOKUP(C11,'Futurity 2'!$C$2:$K$99,9,FALSE)</f>
        <v>4.1666666666666666E-3</v>
      </c>
      <c r="N11" s="201"/>
      <c r="O11" s="202">
        <f t="shared" ref="O11:O33" si="5">SUM(L11:N11)</f>
        <v>8.3333333333333332E-3</v>
      </c>
    </row>
    <row r="12" spans="1:15" s="11" customFormat="1" ht="14.4" x14ac:dyDescent="0.3">
      <c r="A12" s="198">
        <v>11</v>
      </c>
      <c r="B12" s="199" t="str">
        <f>'Futurity 1'!B21</f>
        <v>Maycon Moura</v>
      </c>
      <c r="C12" s="199" t="str">
        <f>'Futurity 1'!C21</f>
        <v>Legado Colombo's</v>
      </c>
      <c r="D12" s="200">
        <f>VLOOKUP(C12,'Futurity 1'!$C$2:$D$91,2,FALSE)</f>
        <v>5.8842592592592594E-4</v>
      </c>
      <c r="E12" s="201">
        <f>VLOOKUP(C12,'Futurity 2'!$C$2:$D$265,2,FALSE)</f>
        <v>5.4143518518518527E-4</v>
      </c>
      <c r="F12" s="201"/>
      <c r="G12" s="202">
        <f t="shared" si="3"/>
        <v>1.1298611111111112E-3</v>
      </c>
      <c r="H12" s="203">
        <f>VLOOKUP(C12,'Futurity 1'!$C$2:$J$97,8,FALSE)</f>
        <v>60</v>
      </c>
      <c r="I12" s="204">
        <f>VLOOKUP(C12,'Futurity 2'!$C$2:$J$108,8,FALSE)</f>
        <v>120</v>
      </c>
      <c r="J12" s="204"/>
      <c r="K12" s="203">
        <f t="shared" si="4"/>
        <v>180</v>
      </c>
      <c r="L12" s="201">
        <f>VLOOKUP(C12,'Futurity 1'!$C$2:$K$99,9,FALSE)</f>
        <v>4.1666666666666666E-3</v>
      </c>
      <c r="M12" s="201">
        <f>VLOOKUP(C12,'Futurity 2'!$C$2:$K$99,9,FALSE)</f>
        <v>4.1666666666666666E-3</v>
      </c>
      <c r="N12" s="201"/>
      <c r="O12" s="202">
        <f t="shared" si="5"/>
        <v>8.3333333333333332E-3</v>
      </c>
    </row>
    <row r="13" spans="1:15" s="12" customFormat="1" ht="14.4" x14ac:dyDescent="0.3">
      <c r="A13" s="198">
        <v>12</v>
      </c>
      <c r="B13" s="199" t="str">
        <f>'Futurity 1'!B36</f>
        <v>Roan West</v>
      </c>
      <c r="C13" s="199" t="str">
        <f>'Futurity 1'!C36</f>
        <v>Taco</v>
      </c>
      <c r="D13" s="200">
        <f>VLOOKUP(C13,'Futurity 1'!$C$2:$D$91,2,FALSE)</f>
        <v>8.4155092592592582E-4</v>
      </c>
      <c r="E13" s="201">
        <f>VLOOKUP(C13,'Futurity 2'!$C$2:$D$265,2,FALSE)</f>
        <v>5.0937499999999995E-4</v>
      </c>
      <c r="F13" s="201"/>
      <c r="G13" s="202">
        <f t="shared" si="3"/>
        <v>1.3509259259259258E-3</v>
      </c>
      <c r="H13" s="203">
        <f>VLOOKUP(C13,'Futurity 1'!$C$2:$J$97,8,FALSE)</f>
        <v>60</v>
      </c>
      <c r="I13" s="204">
        <f>VLOOKUP(C13,'Futurity 2'!$C$2:$J$108,8,FALSE)</f>
        <v>120</v>
      </c>
      <c r="J13" s="204"/>
      <c r="K13" s="203">
        <f t="shared" si="4"/>
        <v>180</v>
      </c>
      <c r="L13" s="201">
        <f>VLOOKUP(C13,'Futurity 1'!$C$2:$K$99,9,FALSE)</f>
        <v>4.1666666666666666E-3</v>
      </c>
      <c r="M13" s="201">
        <f>VLOOKUP(C13,'Futurity 2'!$C$2:$K$99,9,FALSE)</f>
        <v>4.1666666666666666E-3</v>
      </c>
      <c r="N13" s="201"/>
      <c r="O13" s="202">
        <f t="shared" si="5"/>
        <v>8.3333333333333332E-3</v>
      </c>
    </row>
    <row r="14" spans="1:15" s="16" customFormat="1" ht="14.4" x14ac:dyDescent="0.3">
      <c r="A14" s="198">
        <v>13</v>
      </c>
      <c r="B14" s="199" t="str">
        <f>'Futurity 1'!B42</f>
        <v>Tommy Blessing</v>
      </c>
      <c r="C14" s="199" t="str">
        <f>'Futurity 1'!C42</f>
        <v>Mitch</v>
      </c>
      <c r="D14" s="200">
        <f>VLOOKUP(C14,'Futurity 1'!$C$2:$D$91,2,FALSE)</f>
        <v>9.9340277777777773E-4</v>
      </c>
      <c r="E14" s="201">
        <f>VLOOKUP(C14,'Futurity 2'!$C$2:$D$265,2,FALSE)</f>
        <v>4.0532407407407406E-4</v>
      </c>
      <c r="F14" s="201"/>
      <c r="G14" s="202">
        <f t="shared" si="3"/>
        <v>1.3987268518518517E-3</v>
      </c>
      <c r="H14" s="203">
        <f>VLOOKUP(C14,'Futurity 1'!$C$2:$J$97,8,FALSE)</f>
        <v>60</v>
      </c>
      <c r="I14" s="204">
        <f>VLOOKUP(C14,'Futurity 2'!$C$2:$J$108,8,FALSE)</f>
        <v>120</v>
      </c>
      <c r="J14" s="204"/>
      <c r="K14" s="203">
        <f t="shared" si="4"/>
        <v>180</v>
      </c>
      <c r="L14" s="201">
        <f>VLOOKUP(C14,'Futurity 1'!$C$2:$K$99,9,FALSE)</f>
        <v>4.1666666666666666E-3</v>
      </c>
      <c r="M14" s="201">
        <f>VLOOKUP(C14,'Futurity 2'!$C$2:$K$99,9,FALSE)</f>
        <v>4.1666666666666666E-3</v>
      </c>
      <c r="N14" s="201"/>
      <c r="O14" s="202">
        <f t="shared" si="5"/>
        <v>8.3333333333333332E-3</v>
      </c>
    </row>
    <row r="15" spans="1:15" s="12" customFormat="1" ht="14.4" x14ac:dyDescent="0.3">
      <c r="A15" s="198">
        <v>14</v>
      </c>
      <c r="B15" s="199" t="str">
        <f>'Futurity 1'!B39</f>
        <v>Dustin Mills</v>
      </c>
      <c r="C15" s="199" t="str">
        <f>'Futurity 1'!C39</f>
        <v>Carrie</v>
      </c>
      <c r="D15" s="200">
        <f>VLOOKUP(C15,'Futurity 1'!$C$2:$D$91,2,FALSE)</f>
        <v>9.0486111111111106E-4</v>
      </c>
      <c r="E15" s="201">
        <f>VLOOKUP(C15,'Futurity 2'!$C$2:$D$265,2,FALSE)</f>
        <v>5.0821759259259255E-4</v>
      </c>
      <c r="F15" s="201"/>
      <c r="G15" s="202">
        <f t="shared" si="3"/>
        <v>1.4130787037037037E-3</v>
      </c>
      <c r="H15" s="203">
        <f>VLOOKUP(C15,'Futurity 1'!$C$2:$J$97,8,FALSE)</f>
        <v>60</v>
      </c>
      <c r="I15" s="204">
        <f>VLOOKUP(C15,'Futurity 2'!$C$2:$J$108,8,FALSE)</f>
        <v>120</v>
      </c>
      <c r="J15" s="204"/>
      <c r="K15" s="203">
        <f t="shared" si="4"/>
        <v>180</v>
      </c>
      <c r="L15" s="201">
        <f>VLOOKUP(C15,'Futurity 1'!$C$2:$K$99,9,FALSE)</f>
        <v>4.1666666666666666E-3</v>
      </c>
      <c r="M15" s="201">
        <f>VLOOKUP(C15,'Futurity 2'!$C$2:$K$99,9,FALSE)</f>
        <v>4.1666666666666666E-3</v>
      </c>
      <c r="N15" s="201"/>
      <c r="O15" s="202">
        <f t="shared" si="5"/>
        <v>8.3333333333333332E-3</v>
      </c>
    </row>
    <row r="16" spans="1:15" s="11" customFormat="1" ht="14.4" x14ac:dyDescent="0.3">
      <c r="A16" s="198">
        <v>15</v>
      </c>
      <c r="B16" s="199" t="str">
        <f>'Futurity 1'!B28</f>
        <v>Robbie Richardson</v>
      </c>
      <c r="C16" s="199" t="str">
        <f>'Futurity 1'!C28</f>
        <v>Skyline Freck</v>
      </c>
      <c r="D16" s="200">
        <f>VLOOKUP(C16,'Futurity 1'!$C$2:$D$91,2,FALSE)</f>
        <v>6.9756944444444434E-4</v>
      </c>
      <c r="E16" s="201">
        <f>VLOOKUP(C16,'Futurity 2'!$C$2:$D$265,2,FALSE)</f>
        <v>8.5740740740740732E-4</v>
      </c>
      <c r="F16" s="201"/>
      <c r="G16" s="202">
        <f t="shared" si="3"/>
        <v>1.5549768518518517E-3</v>
      </c>
      <c r="H16" s="203">
        <f>VLOOKUP(C16,'Futurity 1'!$C$2:$J$97,8,FALSE)</f>
        <v>60</v>
      </c>
      <c r="I16" s="204">
        <f>VLOOKUP(C16,'Futurity 2'!$C$2:$J$108,8,FALSE)</f>
        <v>120</v>
      </c>
      <c r="J16" s="204"/>
      <c r="K16" s="203">
        <f t="shared" si="4"/>
        <v>180</v>
      </c>
      <c r="L16" s="201">
        <f>VLOOKUP(C16,'Futurity 1'!$C$2:$K$99,9,FALSE)</f>
        <v>4.1666666666666666E-3</v>
      </c>
      <c r="M16" s="201">
        <f>VLOOKUP(C16,'Futurity 2'!$C$2:$K$99,9,FALSE)</f>
        <v>4.1666666666666666E-3</v>
      </c>
      <c r="N16" s="201"/>
      <c r="O16" s="202">
        <f t="shared" si="5"/>
        <v>8.3333333333333332E-3</v>
      </c>
    </row>
    <row r="17" spans="1:15" s="12" customFormat="1" ht="14.4" x14ac:dyDescent="0.3">
      <c r="A17" s="198">
        <v>16</v>
      </c>
      <c r="B17" s="199" t="str">
        <f>'Futurity 1'!B55</f>
        <v>Roan West</v>
      </c>
      <c r="C17" s="199" t="str">
        <f>'Futurity 1'!C55</f>
        <v>Tom</v>
      </c>
      <c r="D17" s="200">
        <f>VLOOKUP(C17,'Futurity 1'!$C$2:$D$91,2,FALSE)</f>
        <v>1.5015046296296298E-3</v>
      </c>
      <c r="E17" s="201">
        <f>VLOOKUP(C17,'Futurity 2'!$C$2:$D$265,2,FALSE)</f>
        <v>3.7164351851851855E-4</v>
      </c>
      <c r="F17" s="201"/>
      <c r="G17" s="202">
        <f t="shared" si="3"/>
        <v>1.8731481481481483E-3</v>
      </c>
      <c r="H17" s="203">
        <f>VLOOKUP(C17,'Futurity 1'!$C$2:$J$97,8,FALSE)</f>
        <v>60</v>
      </c>
      <c r="I17" s="204">
        <f>VLOOKUP(C17,'Futurity 2'!$C$2:$J$108,8,FALSE)</f>
        <v>120</v>
      </c>
      <c r="J17" s="204"/>
      <c r="K17" s="203">
        <f t="shared" si="4"/>
        <v>180</v>
      </c>
      <c r="L17" s="201">
        <f>VLOOKUP(C17,'Futurity 1'!$C$2:$K$99,9,FALSE)</f>
        <v>4.1666666666666666E-3</v>
      </c>
      <c r="M17" s="201">
        <f>VLOOKUP(C17,'Futurity 2'!$C$2:$K$99,9,FALSE)</f>
        <v>4.1666666666666666E-3</v>
      </c>
      <c r="N17" s="201"/>
      <c r="O17" s="202">
        <f t="shared" si="5"/>
        <v>8.3333333333333332E-3</v>
      </c>
    </row>
    <row r="18" spans="1:15" s="11" customFormat="1" ht="14.4" x14ac:dyDescent="0.3">
      <c r="A18" s="198">
        <v>17</v>
      </c>
      <c r="B18" s="199" t="str">
        <f>'Futurity 1'!B6</f>
        <v>Kyle Dillard</v>
      </c>
      <c r="C18" s="199" t="str">
        <f>'Futurity 1'!C6</f>
        <v>Mick</v>
      </c>
      <c r="D18" s="200">
        <f>VLOOKUP(C18,'Futurity 1'!$C$2:$D$91,2,FALSE)</f>
        <v>1.0128472222222221E-3</v>
      </c>
      <c r="E18" s="201">
        <f>VLOOKUP(C18,'Futurity 2'!$C$2:$D$265,2,FALSE)</f>
        <v>1.0891203703703703E-3</v>
      </c>
      <c r="F18" s="201"/>
      <c r="G18" s="202">
        <f t="shared" si="3"/>
        <v>2.1019675925925923E-3</v>
      </c>
      <c r="H18" s="203">
        <f>VLOOKUP(C18,'Futurity 1'!$C$2:$J$97,8,FALSE)</f>
        <v>90</v>
      </c>
      <c r="I18" s="204">
        <f>VLOOKUP(C18,'Futurity 2'!$C$2:$J$108,8,FALSE)</f>
        <v>90</v>
      </c>
      <c r="J18" s="204"/>
      <c r="K18" s="203">
        <f t="shared" si="4"/>
        <v>180</v>
      </c>
      <c r="L18" s="201">
        <f>VLOOKUP(C18,'Futurity 1'!$C$2:$K$99,9,FALSE)</f>
        <v>4.1666666666666666E-3</v>
      </c>
      <c r="M18" s="201">
        <f>VLOOKUP(C18,'Futurity 2'!$C$2:$K$99,9,FALSE)</f>
        <v>4.1666666666666666E-3</v>
      </c>
      <c r="N18" s="201"/>
      <c r="O18" s="202">
        <f t="shared" si="5"/>
        <v>8.3333333333333332E-3</v>
      </c>
    </row>
    <row r="19" spans="1:15" s="12" customFormat="1" ht="14.4" x14ac:dyDescent="0.3">
      <c r="A19" s="198">
        <v>18</v>
      </c>
      <c r="B19" s="199" t="str">
        <f>'Futurity 1'!B35</f>
        <v>Tanya Gifford</v>
      </c>
      <c r="C19" s="199" t="str">
        <f>'Futurity 1'!C35</f>
        <v>PR Moss</v>
      </c>
      <c r="D19" s="200">
        <f>VLOOKUP(C19,'Futurity 1'!$C$2:$D$91,2,FALSE)</f>
        <v>8.3576388888888893E-4</v>
      </c>
      <c r="E19" s="201">
        <f>VLOOKUP(C19,'Futurity 2'!$C$2:$D$265,2,FALSE)</f>
        <v>1.4099537037037038E-3</v>
      </c>
      <c r="F19" s="201"/>
      <c r="G19" s="202">
        <f t="shared" si="3"/>
        <v>2.2457175925925926E-3</v>
      </c>
      <c r="H19" s="203">
        <f>VLOOKUP(C19,'Futurity 1'!$C$2:$J$97,8,FALSE)</f>
        <v>60</v>
      </c>
      <c r="I19" s="204">
        <f>VLOOKUP(C19,'Futurity 2'!$C$2:$J$108,8,FALSE)</f>
        <v>120</v>
      </c>
      <c r="J19" s="204"/>
      <c r="K19" s="203">
        <f t="shared" si="4"/>
        <v>180</v>
      </c>
      <c r="L19" s="201">
        <f>VLOOKUP(C19,'Futurity 1'!$C$2:$K$99,9,FALSE)</f>
        <v>4.1666666666666666E-3</v>
      </c>
      <c r="M19" s="201">
        <f>VLOOKUP(C19,'Futurity 2'!$C$2:$K$99,9,FALSE)</f>
        <v>4.1666666666666666E-3</v>
      </c>
      <c r="N19" s="201"/>
      <c r="O19" s="202">
        <f t="shared" si="5"/>
        <v>8.3333333333333332E-3</v>
      </c>
    </row>
    <row r="20" spans="1:15" s="11" customFormat="1" ht="14.4" x14ac:dyDescent="0.3">
      <c r="A20" s="198">
        <v>19</v>
      </c>
      <c r="B20" s="199" t="str">
        <f>'Futurity 1'!B19</f>
        <v>Kevin Lippe</v>
      </c>
      <c r="C20" s="199" t="str">
        <f>'Futurity 1'!C19</f>
        <v>Newt</v>
      </c>
      <c r="D20" s="200">
        <f>VLOOKUP(C20,'Futurity 1'!$C$2:$D$91,2,FALSE)</f>
        <v>5.6504629629629624E-4</v>
      </c>
      <c r="E20" s="201">
        <f>VLOOKUP(C20,'Futurity 2'!$C$2:$D$265,2,FALSE)</f>
        <v>2.3194444444444442E-4</v>
      </c>
      <c r="F20" s="201"/>
      <c r="G20" s="202">
        <f t="shared" si="3"/>
        <v>7.9699074074074069E-4</v>
      </c>
      <c r="H20" s="203">
        <f>VLOOKUP(C20,'Futurity 1'!$C$2:$J$97,8,FALSE)</f>
        <v>60</v>
      </c>
      <c r="I20" s="204">
        <f>VLOOKUP(C20,'Futurity 2'!$C$2:$J$108,8,FALSE)</f>
        <v>100</v>
      </c>
      <c r="J20" s="204"/>
      <c r="K20" s="203">
        <f t="shared" si="4"/>
        <v>160</v>
      </c>
      <c r="L20" s="201">
        <f>VLOOKUP(C20,'Futurity 1'!$C$2:$K$99,9,FALSE)</f>
        <v>4.1666666666666666E-3</v>
      </c>
      <c r="M20" s="201">
        <f>VLOOKUP(C20,'Futurity 2'!$C$2:$K$99,9,FALSE)</f>
        <v>4.1666666666666666E-3</v>
      </c>
      <c r="N20" s="201"/>
      <c r="O20" s="202">
        <f t="shared" si="5"/>
        <v>8.3333333333333332E-3</v>
      </c>
    </row>
    <row r="21" spans="1:15" s="12" customFormat="1" ht="14.4" x14ac:dyDescent="0.3">
      <c r="A21" s="198">
        <v>20</v>
      </c>
      <c r="B21" s="199" t="str">
        <f>'Futurity 1'!B79</f>
        <v>Joni Tietjen</v>
      </c>
      <c r="C21" s="199" t="str">
        <f>'Futurity 1'!C79</f>
        <v>Slash J Edge</v>
      </c>
      <c r="D21" s="200">
        <f>VLOOKUP(C21,'Futurity 1'!$C$2:$D$91,2,FALSE)</f>
        <v>4.1666666666666666E-3</v>
      </c>
      <c r="E21" s="201">
        <f>VLOOKUP(C21,'Futurity 2'!$C$2:$D$265,2,FALSE)</f>
        <v>4.0451388888888893E-4</v>
      </c>
      <c r="F21" s="205"/>
      <c r="G21" s="202">
        <f t="shared" si="3"/>
        <v>4.5711805555555558E-3</v>
      </c>
      <c r="H21" s="203">
        <f>VLOOKUP(C21,'Futurity 1'!$C$2:$J$97,8,FALSE)</f>
        <v>0</v>
      </c>
      <c r="I21" s="204">
        <f>VLOOKUP(C21,'Futurity 2'!$C$2:$J$108,8,FALSE)</f>
        <v>150</v>
      </c>
      <c r="J21" s="206"/>
      <c r="K21" s="203">
        <f t="shared" si="4"/>
        <v>150</v>
      </c>
      <c r="L21" s="201">
        <f>VLOOKUP(C21,'Futurity 1'!$C$2:$K$99,9,FALSE)</f>
        <v>4.1666666666666666E-3</v>
      </c>
      <c r="M21" s="201">
        <f>VLOOKUP(C21,'Futurity 2'!$C$2:$K$99,9,FALSE)</f>
        <v>3.6987268518518519E-3</v>
      </c>
      <c r="N21" s="205"/>
      <c r="O21" s="202">
        <f t="shared" si="5"/>
        <v>7.8653935185185181E-3</v>
      </c>
    </row>
    <row r="22" spans="1:15" s="11" customFormat="1" ht="14.4" x14ac:dyDescent="0.3">
      <c r="A22" s="198">
        <v>21</v>
      </c>
      <c r="B22" s="199" t="str">
        <f>'Futurity 1'!B11</f>
        <v>Kevin Lippe</v>
      </c>
      <c r="C22" s="199" t="str">
        <f>'Futurity 1'!C11</f>
        <v>Tex</v>
      </c>
      <c r="D22" s="200">
        <f>VLOOKUP(C22,'Futurity 1'!$C$2:$D$91,2,FALSE)</f>
        <v>4.8993055555555563E-4</v>
      </c>
      <c r="E22" s="201">
        <f>VLOOKUP(C22,'Futurity 2'!$C$2:$D$265,2,FALSE)</f>
        <v>4.3495370370370367E-4</v>
      </c>
      <c r="F22" s="201"/>
      <c r="G22" s="202">
        <f t="shared" si="3"/>
        <v>9.248842592592593E-4</v>
      </c>
      <c r="H22" s="203">
        <f>VLOOKUP(C22,'Futurity 1'!$C$2:$J$97,8,FALSE)</f>
        <v>60</v>
      </c>
      <c r="I22" s="204">
        <f>VLOOKUP(C22,'Futurity 2'!$C$2:$J$108,8,FALSE)</f>
        <v>90</v>
      </c>
      <c r="J22" s="204"/>
      <c r="K22" s="203">
        <f t="shared" si="4"/>
        <v>150</v>
      </c>
      <c r="L22" s="201">
        <f>VLOOKUP(C22,'Futurity 1'!$C$2:$K$99,9,FALSE)</f>
        <v>4.1666666666666666E-3</v>
      </c>
      <c r="M22" s="201">
        <f>VLOOKUP(C22,'Futurity 2'!$C$2:$K$99,9,FALSE)</f>
        <v>4.1666666666666666E-3</v>
      </c>
      <c r="N22" s="201"/>
      <c r="O22" s="202">
        <f t="shared" si="5"/>
        <v>8.3333333333333332E-3</v>
      </c>
    </row>
    <row r="23" spans="1:15" s="12" customFormat="1" ht="14.4" x14ac:dyDescent="0.3">
      <c r="A23" s="198">
        <v>22</v>
      </c>
      <c r="B23" s="199" t="str">
        <f>'Futurity 1'!B10</f>
        <v>Joe Frost</v>
      </c>
      <c r="C23" s="199" t="str">
        <f>'Futurity 1'!C10</f>
        <v>PV Bar Stick</v>
      </c>
      <c r="D23" s="200">
        <f>VLOOKUP(C23,'Futurity 1'!$C$2:$D$91,2,FALSE)</f>
        <v>4.615740740740741E-4</v>
      </c>
      <c r="E23" s="201">
        <f>VLOOKUP(C23,'Futurity 2'!$C$2:$D$265,2,FALSE)</f>
        <v>5.5115740740740743E-4</v>
      </c>
      <c r="F23" s="201"/>
      <c r="G23" s="202">
        <f t="shared" si="3"/>
        <v>1.0127314814814816E-3</v>
      </c>
      <c r="H23" s="203">
        <f>VLOOKUP(C23,'Futurity 1'!$C$2:$J$97,8,FALSE)</f>
        <v>60</v>
      </c>
      <c r="I23" s="204">
        <f>VLOOKUP(C23,'Futurity 2'!$C$2:$J$108,8,FALSE)</f>
        <v>90</v>
      </c>
      <c r="J23" s="204"/>
      <c r="K23" s="203">
        <f t="shared" si="4"/>
        <v>150</v>
      </c>
      <c r="L23" s="201">
        <f>VLOOKUP(C23,'Futurity 1'!$C$2:$K$99,9,FALSE)</f>
        <v>4.1666666666666666E-3</v>
      </c>
      <c r="M23" s="201">
        <f>VLOOKUP(C23,'Futurity 2'!$C$2:$K$99,9,FALSE)</f>
        <v>4.1666666666666666E-3</v>
      </c>
      <c r="N23" s="201"/>
      <c r="O23" s="202">
        <f t="shared" si="5"/>
        <v>8.3333333333333332E-3</v>
      </c>
    </row>
    <row r="24" spans="1:15" s="11" customFormat="1" ht="14.4" x14ac:dyDescent="0.3">
      <c r="A24" s="198">
        <v>23</v>
      </c>
      <c r="B24" s="199" t="str">
        <f>'Futurity 1'!B22</f>
        <v>Chance Horrocks</v>
      </c>
      <c r="C24" s="199" t="str">
        <f>'Futurity 1'!C22</f>
        <v>Tripp</v>
      </c>
      <c r="D24" s="200">
        <f>VLOOKUP(C24,'Futurity 1'!$C$2:$D$91,2,FALSE)</f>
        <v>6.0381944444444448E-4</v>
      </c>
      <c r="E24" s="201">
        <f>VLOOKUP(C24,'Futurity 2'!$C$2:$D$265,2,FALSE)</f>
        <v>4.5717592592592592E-4</v>
      </c>
      <c r="F24" s="201"/>
      <c r="G24" s="202">
        <f t="shared" si="3"/>
        <v>1.0609953703703703E-3</v>
      </c>
      <c r="H24" s="203">
        <f>VLOOKUP(C24,'Futurity 1'!$C$2:$J$97,8,FALSE)</f>
        <v>60</v>
      </c>
      <c r="I24" s="204">
        <f>VLOOKUP(C24,'Futurity 2'!$C$2:$J$108,8,FALSE)</f>
        <v>90</v>
      </c>
      <c r="J24" s="204"/>
      <c r="K24" s="203">
        <f t="shared" si="4"/>
        <v>150</v>
      </c>
      <c r="L24" s="201">
        <f>VLOOKUP(C24,'Futurity 1'!$C$2:$K$99,9,FALSE)</f>
        <v>4.1666666666666666E-3</v>
      </c>
      <c r="M24" s="201">
        <f>VLOOKUP(C24,'Futurity 2'!$C$2:$K$99,9,FALSE)</f>
        <v>4.1666666666666666E-3</v>
      </c>
      <c r="N24" s="201"/>
      <c r="O24" s="202">
        <f t="shared" si="5"/>
        <v>8.3333333333333332E-3</v>
      </c>
    </row>
    <row r="25" spans="1:15" s="12" customFormat="1" ht="14.4" x14ac:dyDescent="0.3">
      <c r="A25" s="198">
        <v>24</v>
      </c>
      <c r="B25" s="199" t="str">
        <f>'Futurity 1'!B15</f>
        <v>Roy Cox</v>
      </c>
      <c r="C25" s="199" t="str">
        <f>'Futurity 1'!C15</f>
        <v>Z5 Zeke</v>
      </c>
      <c r="D25" s="200">
        <f>VLOOKUP(C25,'Futurity 1'!$C$2:$D$91,2,FALSE)</f>
        <v>5.3773148148148148E-4</v>
      </c>
      <c r="E25" s="201">
        <f>VLOOKUP(C25,'Futurity 2'!$C$2:$D$265,2,FALSE)</f>
        <v>6.0694444444444446E-4</v>
      </c>
      <c r="F25" s="201"/>
      <c r="G25" s="202">
        <f t="shared" si="3"/>
        <v>1.1446759259259259E-3</v>
      </c>
      <c r="H25" s="203">
        <f>VLOOKUP(C25,'Futurity 1'!$C$2:$J$97,8,FALSE)</f>
        <v>60</v>
      </c>
      <c r="I25" s="204">
        <f>VLOOKUP(C25,'Futurity 2'!$C$2:$J$108,8,FALSE)</f>
        <v>90</v>
      </c>
      <c r="J25" s="204"/>
      <c r="K25" s="203">
        <f t="shared" si="4"/>
        <v>150</v>
      </c>
      <c r="L25" s="201">
        <f>VLOOKUP(C25,'Futurity 1'!$C$2:$K$99,9,FALSE)</f>
        <v>4.1666666666666666E-3</v>
      </c>
      <c r="M25" s="201">
        <f>VLOOKUP(C25,'Futurity 2'!$C$2:$K$99,9,FALSE)</f>
        <v>4.1666666666666666E-3</v>
      </c>
      <c r="N25" s="201"/>
      <c r="O25" s="202">
        <f t="shared" si="5"/>
        <v>8.3333333333333332E-3</v>
      </c>
    </row>
    <row r="26" spans="1:15" s="16" customFormat="1" ht="14.4" x14ac:dyDescent="0.3">
      <c r="A26" s="198">
        <v>25</v>
      </c>
      <c r="B26" s="199" t="str">
        <f>'Futurity 1'!B23</f>
        <v>Lincoln Rogers</v>
      </c>
      <c r="C26" s="199" t="str">
        <f>'Futurity 1'!C23</f>
        <v>LR Huck</v>
      </c>
      <c r="D26" s="200">
        <f>VLOOKUP(C26,'Futurity 1'!$C$2:$D$91,2,FALSE)</f>
        <v>6.0601851851851854E-4</v>
      </c>
      <c r="E26" s="201">
        <f>VLOOKUP(C26,'Futurity 2'!$C$2:$D$265,2,FALSE)</f>
        <v>5.7268518518518519E-4</v>
      </c>
      <c r="F26" s="201"/>
      <c r="G26" s="202">
        <f t="shared" si="3"/>
        <v>1.1787037037037037E-3</v>
      </c>
      <c r="H26" s="203">
        <f>VLOOKUP(C26,'Futurity 1'!$C$2:$J$97,8,FALSE)</f>
        <v>60</v>
      </c>
      <c r="I26" s="204">
        <f>VLOOKUP(C26,'Futurity 2'!$C$2:$J$108,8,FALSE)</f>
        <v>90</v>
      </c>
      <c r="J26" s="204"/>
      <c r="K26" s="203">
        <f t="shared" si="4"/>
        <v>150</v>
      </c>
      <c r="L26" s="201">
        <f>VLOOKUP(C26,'Futurity 1'!$C$2:$K$99,9,FALSE)</f>
        <v>4.1666666666666666E-3</v>
      </c>
      <c r="M26" s="201">
        <f>VLOOKUP(C26,'Futurity 2'!$C$2:$K$99,9,FALSE)</f>
        <v>4.1666666666666666E-3</v>
      </c>
      <c r="N26" s="201"/>
      <c r="O26" s="202">
        <f t="shared" si="5"/>
        <v>8.3333333333333332E-3</v>
      </c>
    </row>
    <row r="27" spans="1:15" s="12" customFormat="1" ht="14.4" x14ac:dyDescent="0.3">
      <c r="A27" s="198">
        <v>26</v>
      </c>
      <c r="B27" s="199" t="str">
        <f>'Futurity 1'!B14</f>
        <v>Steve Scott</v>
      </c>
      <c r="C27" s="199" t="str">
        <f>'Futurity 1'!C14</f>
        <v>XL Jet</v>
      </c>
      <c r="D27" s="200">
        <f>VLOOKUP(C27,'Futurity 1'!$C$2:$D$91,2,FALSE)</f>
        <v>5.3368055555555558E-4</v>
      </c>
      <c r="E27" s="201">
        <f>VLOOKUP(C27,'Futurity 2'!$C$2:$D$265,2,FALSE)</f>
        <v>6.4861111111111109E-4</v>
      </c>
      <c r="F27" s="201"/>
      <c r="G27" s="202">
        <f t="shared" si="3"/>
        <v>1.1822916666666666E-3</v>
      </c>
      <c r="H27" s="203">
        <f>VLOOKUP(C27,'Futurity 1'!$C$2:$J$97,8,FALSE)</f>
        <v>60</v>
      </c>
      <c r="I27" s="204">
        <f>VLOOKUP(C27,'Futurity 2'!$C$2:$J$108,8,FALSE)</f>
        <v>90</v>
      </c>
      <c r="J27" s="204"/>
      <c r="K27" s="203">
        <f t="shared" si="4"/>
        <v>150</v>
      </c>
      <c r="L27" s="201">
        <f>VLOOKUP(C27,'Futurity 1'!$C$2:$K$99,9,FALSE)</f>
        <v>4.1666666666666666E-3</v>
      </c>
      <c r="M27" s="201">
        <f>VLOOKUP(C27,'Futurity 2'!$C$2:$K$99,9,FALSE)</f>
        <v>4.1666666666666666E-3</v>
      </c>
      <c r="N27" s="201"/>
      <c r="O27" s="202">
        <f t="shared" si="5"/>
        <v>8.3333333333333332E-3</v>
      </c>
    </row>
    <row r="28" spans="1:15" s="16" customFormat="1" ht="14.4" x14ac:dyDescent="0.3">
      <c r="A28" s="198">
        <v>27</v>
      </c>
      <c r="B28" s="199" t="str">
        <f>'Futurity 1'!B24</f>
        <v>Don Workman</v>
      </c>
      <c r="C28" s="199" t="str">
        <f>'Futurity 1'!C24</f>
        <v>Bonny</v>
      </c>
      <c r="D28" s="200">
        <f>VLOOKUP(C28,'Futurity 1'!$C$2:$D$91,2,FALSE)</f>
        <v>6.0972222222222222E-4</v>
      </c>
      <c r="E28" s="201">
        <f>VLOOKUP(C28,'Futurity 2'!$C$2:$D$265,2,FALSE)</f>
        <v>6.3437500000000006E-4</v>
      </c>
      <c r="F28" s="201"/>
      <c r="G28" s="202">
        <f t="shared" si="3"/>
        <v>1.2440972222222224E-3</v>
      </c>
      <c r="H28" s="203">
        <f>VLOOKUP(C28,'Futurity 1'!$C$2:$J$97,8,FALSE)</f>
        <v>60</v>
      </c>
      <c r="I28" s="204">
        <f>VLOOKUP(C28,'Futurity 2'!$C$2:$J$108,8,FALSE)</f>
        <v>90</v>
      </c>
      <c r="J28" s="204"/>
      <c r="K28" s="203">
        <f t="shared" si="4"/>
        <v>150</v>
      </c>
      <c r="L28" s="201">
        <f>VLOOKUP(C28,'Futurity 1'!$C$2:$K$99,9,FALSE)</f>
        <v>4.1666666666666666E-3</v>
      </c>
      <c r="M28" s="201">
        <f>VLOOKUP(C28,'Futurity 2'!$C$2:$K$99,9,FALSE)</f>
        <v>4.1666666666666666E-3</v>
      </c>
      <c r="N28" s="201"/>
      <c r="O28" s="202">
        <f t="shared" si="5"/>
        <v>8.3333333333333332E-3</v>
      </c>
    </row>
    <row r="29" spans="1:15" s="12" customFormat="1" ht="14.4" x14ac:dyDescent="0.3">
      <c r="A29" s="198">
        <v>28</v>
      </c>
      <c r="B29" s="199" t="str">
        <f>'Futurity 1'!B26</f>
        <v>Zeke Mendenhall</v>
      </c>
      <c r="C29" s="199" t="str">
        <f>'Futurity 1'!C26</f>
        <v>C7 Abby</v>
      </c>
      <c r="D29" s="200">
        <f>VLOOKUP(C29,'Futurity 1'!$C$2:$D$91,2,FALSE)</f>
        <v>6.7013888888888885E-4</v>
      </c>
      <c r="E29" s="201">
        <f>VLOOKUP(C29,'Futurity 2'!$C$2:$D$265,2,FALSE)</f>
        <v>6.2905092592592602E-4</v>
      </c>
      <c r="F29" s="201"/>
      <c r="G29" s="202">
        <f t="shared" si="3"/>
        <v>1.2991898148148149E-3</v>
      </c>
      <c r="H29" s="203">
        <f>VLOOKUP(C29,'Futurity 1'!$C$2:$J$97,8,FALSE)</f>
        <v>60</v>
      </c>
      <c r="I29" s="204">
        <f>VLOOKUP(C29,'Futurity 2'!$C$2:$J$108,8,FALSE)</f>
        <v>90</v>
      </c>
      <c r="J29" s="204"/>
      <c r="K29" s="203">
        <f t="shared" si="4"/>
        <v>150</v>
      </c>
      <c r="L29" s="201">
        <f>VLOOKUP(C29,'Futurity 1'!$C$2:$K$99,9,FALSE)</f>
        <v>4.1666666666666666E-3</v>
      </c>
      <c r="M29" s="201">
        <f>VLOOKUP(C29,'Futurity 2'!$C$2:$K$99,9,FALSE)</f>
        <v>4.1666666666666666E-3</v>
      </c>
      <c r="N29" s="201"/>
      <c r="O29" s="202">
        <f t="shared" si="5"/>
        <v>8.3333333333333332E-3</v>
      </c>
    </row>
    <row r="30" spans="1:15" s="16" customFormat="1" ht="14.4" x14ac:dyDescent="0.3">
      <c r="A30" s="198">
        <v>29</v>
      </c>
      <c r="B30" s="199" t="str">
        <f>'Futurity 1'!B66</f>
        <v>Robin Dillon</v>
      </c>
      <c r="C30" s="199" t="str">
        <f>'Futurity 1'!C66</f>
        <v>Bella</v>
      </c>
      <c r="D30" s="200">
        <f>VLOOKUP(C30,'Futurity 1'!$C$2:$D$91,2,FALSE)</f>
        <v>8.4560185185185183E-4</v>
      </c>
      <c r="E30" s="201">
        <f>VLOOKUP(C30,'Futurity 2'!$C$2:$D$265,2,FALSE)</f>
        <v>7.2384259259259266E-4</v>
      </c>
      <c r="F30" s="201"/>
      <c r="G30" s="202">
        <f t="shared" si="3"/>
        <v>1.5694444444444445E-3</v>
      </c>
      <c r="H30" s="203">
        <f>VLOOKUP(C30,'Futurity 1'!$C$2:$J$97,8,FALSE)</f>
        <v>30</v>
      </c>
      <c r="I30" s="204">
        <f>VLOOKUP(C30,'Futurity 2'!$C$2:$J$108,8,FALSE)</f>
        <v>120</v>
      </c>
      <c r="J30" s="204"/>
      <c r="K30" s="203">
        <f t="shared" si="4"/>
        <v>150</v>
      </c>
      <c r="L30" s="201">
        <f>VLOOKUP(C30,'Futurity 1'!$C$2:$K$99,9,FALSE)</f>
        <v>4.1666666666666666E-3</v>
      </c>
      <c r="M30" s="201">
        <f>VLOOKUP(C30,'Futurity 2'!$C$2:$K$99,9,FALSE)</f>
        <v>4.1666666666666666E-3</v>
      </c>
      <c r="N30" s="201"/>
      <c r="O30" s="202">
        <f t="shared" si="5"/>
        <v>8.3333333333333332E-3</v>
      </c>
    </row>
    <row r="31" spans="1:15" s="12" customFormat="1" ht="14.4" x14ac:dyDescent="0.3">
      <c r="A31" s="198">
        <v>30</v>
      </c>
      <c r="B31" s="199" t="str">
        <f>'Futurity 1'!B44</f>
        <v>Derk Robinson</v>
      </c>
      <c r="C31" s="199" t="str">
        <f>'Futurity 1'!C44</f>
        <v xml:space="preserve">Ty </v>
      </c>
      <c r="D31" s="200">
        <f>VLOOKUP(C31,'Futurity 1'!$C$2:$D$91,2,FALSE)</f>
        <v>1.0402777777777778E-3</v>
      </c>
      <c r="E31" s="201">
        <f>VLOOKUP(C31,'Futurity 2'!$C$2:$D$265,2,FALSE)</f>
        <v>5.4374999999999996E-4</v>
      </c>
      <c r="F31" s="201"/>
      <c r="G31" s="202">
        <f t="shared" si="3"/>
        <v>1.5840277777777777E-3</v>
      </c>
      <c r="H31" s="203">
        <f>VLOOKUP(C31,'Futurity 1'!$C$2:$J$97,8,FALSE)</f>
        <v>60</v>
      </c>
      <c r="I31" s="204">
        <f>VLOOKUP(C31,'Futurity 2'!$C$2:$J$108,8,FALSE)</f>
        <v>90</v>
      </c>
      <c r="J31" s="204"/>
      <c r="K31" s="203">
        <f t="shared" si="4"/>
        <v>150</v>
      </c>
      <c r="L31" s="201">
        <f>VLOOKUP(C31,'Futurity 1'!$C$2:$K$99,9,FALSE)</f>
        <v>4.1666666666666666E-3</v>
      </c>
      <c r="M31" s="201">
        <f>VLOOKUP(C31,'Futurity 2'!$C$2:$K$99,9,FALSE)</f>
        <v>4.1666666666666666E-3</v>
      </c>
      <c r="N31" s="201"/>
      <c r="O31" s="202">
        <f t="shared" si="5"/>
        <v>8.3333333333333332E-3</v>
      </c>
    </row>
    <row r="32" spans="1:15" s="16" customFormat="1" ht="14.4" x14ac:dyDescent="0.3">
      <c r="A32" s="198">
        <v>31</v>
      </c>
      <c r="B32" s="199" t="str">
        <f>'Futurity 1'!B43</f>
        <v>Leighton Stevens</v>
      </c>
      <c r="C32" s="199" t="str">
        <f>'Futurity 1'!C43</f>
        <v>RC Linda</v>
      </c>
      <c r="D32" s="200">
        <f>VLOOKUP(C32,'Futurity 1'!$C$2:$D$91,2,FALSE)</f>
        <v>1.0321759259259258E-3</v>
      </c>
      <c r="E32" s="201">
        <f>VLOOKUP(C32,'Futurity 2'!$C$2:$D$265,2,FALSE)</f>
        <v>7.2361111111111107E-4</v>
      </c>
      <c r="F32" s="201"/>
      <c r="G32" s="202">
        <f t="shared" si="3"/>
        <v>1.7557870370370368E-3</v>
      </c>
      <c r="H32" s="203">
        <f>VLOOKUP(C32,'Futurity 1'!$C$2:$J$97,8,FALSE)</f>
        <v>60</v>
      </c>
      <c r="I32" s="204">
        <f>VLOOKUP(C32,'Futurity 2'!$C$2:$J$108,8,FALSE)</f>
        <v>90</v>
      </c>
      <c r="J32" s="204"/>
      <c r="K32" s="203">
        <f t="shared" si="4"/>
        <v>150</v>
      </c>
      <c r="L32" s="201">
        <f>VLOOKUP(C32,'Futurity 1'!$C$2:$K$99,9,FALSE)</f>
        <v>4.1666666666666666E-3</v>
      </c>
      <c r="M32" s="201">
        <f>VLOOKUP(C32,'Futurity 2'!$C$2:$K$99,9,FALSE)</f>
        <v>4.1666666666666666E-3</v>
      </c>
      <c r="N32" s="201"/>
      <c r="O32" s="202">
        <f t="shared" si="5"/>
        <v>8.3333333333333332E-3</v>
      </c>
    </row>
    <row r="33" spans="1:15" s="12" customFormat="1" ht="14.4" x14ac:dyDescent="0.3">
      <c r="A33" s="198">
        <v>32</v>
      </c>
      <c r="B33" s="199" t="str">
        <f>'Futurity 1'!B49</f>
        <v>Dan Cant</v>
      </c>
      <c r="C33" s="199" t="str">
        <f>'Futurity 1'!C49</f>
        <v>Jake</v>
      </c>
      <c r="D33" s="200">
        <f>VLOOKUP(C33,'Futurity 1'!$C$2:$D$91,2,FALSE)</f>
        <v>1.1133101851851853E-3</v>
      </c>
      <c r="E33" s="201">
        <f>VLOOKUP(C33,'Futurity 2'!$C$2:$D$265,2,FALSE)</f>
        <v>7.104166666666666E-4</v>
      </c>
      <c r="F33" s="201"/>
      <c r="G33" s="202">
        <f t="shared" si="3"/>
        <v>1.823726851851852E-3</v>
      </c>
      <c r="H33" s="203">
        <f>VLOOKUP(C33,'Futurity 1'!$C$2:$J$97,8,FALSE)</f>
        <v>60</v>
      </c>
      <c r="I33" s="204">
        <f>VLOOKUP(C33,'Futurity 2'!$C$2:$J$108,8,FALSE)</f>
        <v>90</v>
      </c>
      <c r="J33" s="204"/>
      <c r="K33" s="203">
        <f t="shared" si="4"/>
        <v>150</v>
      </c>
      <c r="L33" s="201">
        <f>VLOOKUP(C33,'Futurity 1'!$C$2:$K$99,9,FALSE)</f>
        <v>4.1666666666666666E-3</v>
      </c>
      <c r="M33" s="201">
        <f>VLOOKUP(C33,'Futurity 2'!$C$2:$K$99,9,FALSE)</f>
        <v>4.1666666666666666E-3</v>
      </c>
      <c r="N33" s="201"/>
      <c r="O33" s="202">
        <f t="shared" si="5"/>
        <v>8.3333333333333332E-3</v>
      </c>
    </row>
    <row r="34" spans="1:15" s="16" customFormat="1" ht="14.4" x14ac:dyDescent="0.3">
      <c r="A34" s="198">
        <v>33</v>
      </c>
      <c r="B34" s="199" t="str">
        <f>'Futurity 1'!B13</f>
        <v>Charles Gates</v>
      </c>
      <c r="C34" s="199" t="str">
        <f>'Futurity 1'!C13</f>
        <v>CB Star</v>
      </c>
      <c r="D34" s="200">
        <f>VLOOKUP(C34,'Futurity 1'!$C$2:$D$91,2,FALSE)</f>
        <v>5.2245370370370369E-4</v>
      </c>
      <c r="E34" s="201">
        <f>VLOOKUP(C34,'Futurity 2'!$C$2:$D$265,2,FALSE)</f>
        <v>1.329050925925926E-3</v>
      </c>
      <c r="F34" s="201"/>
      <c r="G34" s="202">
        <f t="shared" ref="G34:G65" si="6">SUM(D34:F34)</f>
        <v>1.8515046296296296E-3</v>
      </c>
      <c r="H34" s="203">
        <f>VLOOKUP(C34,'Futurity 1'!$C$2:$J$97,8,FALSE)</f>
        <v>60</v>
      </c>
      <c r="I34" s="204">
        <f>VLOOKUP(C34,'Futurity 2'!$C$2:$J$108,8,FALSE)</f>
        <v>90</v>
      </c>
      <c r="J34" s="204"/>
      <c r="K34" s="203">
        <f t="shared" ref="K34:K65" si="7">SUM(H34:J34)</f>
        <v>150</v>
      </c>
      <c r="L34" s="201">
        <f>VLOOKUP(C34,'Futurity 1'!$C$2:$K$99,9,FALSE)</f>
        <v>4.1666666666666666E-3</v>
      </c>
      <c r="M34" s="201">
        <f>VLOOKUP(C34,'Futurity 2'!$C$2:$K$99,9,FALSE)</f>
        <v>4.1666666666666666E-3</v>
      </c>
      <c r="N34" s="201"/>
      <c r="O34" s="202">
        <f t="shared" ref="O34:O65" si="8">SUM(L34:N34)</f>
        <v>8.3333333333333332E-3</v>
      </c>
    </row>
    <row r="35" spans="1:15" s="12" customFormat="1" ht="14.4" x14ac:dyDescent="0.3">
      <c r="A35" s="198">
        <v>34</v>
      </c>
      <c r="B35" s="207" t="s">
        <v>253</v>
      </c>
      <c r="C35" s="207" t="s">
        <v>276</v>
      </c>
      <c r="D35" s="200">
        <f>VLOOKUP(C35,'Futurity 1'!$C$2:$D$91,2,FALSE)</f>
        <v>1.946875E-3</v>
      </c>
      <c r="E35" s="201">
        <f>VLOOKUP(C35,'Futurity 2'!$C$2:$D$265,2,FALSE)</f>
        <v>2.675925925925926E-4</v>
      </c>
      <c r="F35" s="208"/>
      <c r="G35" s="202">
        <f t="shared" si="6"/>
        <v>2.2144675925925925E-3</v>
      </c>
      <c r="H35" s="203">
        <f>VLOOKUP(C35,'Futurity 1'!$C$2:$J$97,8,FALSE)</f>
        <v>60</v>
      </c>
      <c r="I35" s="204">
        <f>VLOOKUP(C35,'Futurity 2'!$C$2:$J$108,8,FALSE)</f>
        <v>90</v>
      </c>
      <c r="J35" s="209"/>
      <c r="K35" s="203">
        <f t="shared" si="7"/>
        <v>150</v>
      </c>
      <c r="L35" s="201">
        <f>VLOOKUP(C35,'Futurity 1'!$C$2:$K$99,9,FALSE)</f>
        <v>4.1666666666666666E-3</v>
      </c>
      <c r="M35" s="201">
        <f>VLOOKUP(C35,'Futurity 2'!$C$2:$K$99,9,FALSE)</f>
        <v>4.1666666666666666E-3</v>
      </c>
      <c r="N35" s="208"/>
      <c r="O35" s="202">
        <f t="shared" si="8"/>
        <v>8.3333333333333332E-3</v>
      </c>
    </row>
    <row r="36" spans="1:15" s="16" customFormat="1" ht="14.4" x14ac:dyDescent="0.3">
      <c r="A36" s="198">
        <v>35</v>
      </c>
      <c r="B36" s="199" t="str">
        <f>'Futurity 1'!B34</f>
        <v>Shauna Moser</v>
      </c>
      <c r="C36" s="199" t="str">
        <f>'Futurity 1'!C34</f>
        <v>RC Mick</v>
      </c>
      <c r="D36" s="200">
        <f>VLOOKUP(C36,'Futurity 1'!$C$2:$D$91,2,FALSE)</f>
        <v>8.3020833333333341E-4</v>
      </c>
      <c r="E36" s="201">
        <f>VLOOKUP(C36,'Futurity 2'!$C$2:$D$265,2,FALSE)</f>
        <v>1.4256944444444445E-3</v>
      </c>
      <c r="F36" s="201"/>
      <c r="G36" s="202">
        <f t="shared" si="6"/>
        <v>2.2559027777777777E-3</v>
      </c>
      <c r="H36" s="203">
        <f>VLOOKUP(C36,'Futurity 1'!$C$2:$J$97,8,FALSE)</f>
        <v>60</v>
      </c>
      <c r="I36" s="204">
        <f>VLOOKUP(C36,'Futurity 2'!$C$2:$J$108,8,FALSE)</f>
        <v>90</v>
      </c>
      <c r="J36" s="204"/>
      <c r="K36" s="203">
        <f t="shared" si="7"/>
        <v>150</v>
      </c>
      <c r="L36" s="201">
        <f>VLOOKUP(C36,'Futurity 1'!$C$2:$K$99,9,FALSE)</f>
        <v>4.1666666666666666E-3</v>
      </c>
      <c r="M36" s="201">
        <f>VLOOKUP(C36,'Futurity 2'!$C$2:$K$99,9,FALSE)</f>
        <v>4.1666666666666666E-3</v>
      </c>
      <c r="N36" s="201"/>
      <c r="O36" s="202">
        <f t="shared" si="8"/>
        <v>8.3333333333333332E-3</v>
      </c>
    </row>
    <row r="37" spans="1:15" s="12" customFormat="1" ht="14.4" x14ac:dyDescent="0.3">
      <c r="A37" s="198">
        <v>36</v>
      </c>
      <c r="B37" s="199" t="str">
        <f>'Futurity 1'!B73</f>
        <v>Dan Cant</v>
      </c>
      <c r="C37" s="199" t="str">
        <f>'Futurity 1'!C73</f>
        <v>JC Miss Kitty</v>
      </c>
      <c r="D37" s="200">
        <f>VLOOKUP(C37,'Futurity 1'!$C$2:$D$91,2,FALSE)</f>
        <v>1.659259259259259E-3</v>
      </c>
      <c r="E37" s="201">
        <f>VLOOKUP(C37,'Futurity 2'!$C$2:$D$265,2,FALSE)</f>
        <v>8.244212962962963E-4</v>
      </c>
      <c r="F37" s="205"/>
      <c r="G37" s="202">
        <f t="shared" si="6"/>
        <v>2.4836805555555554E-3</v>
      </c>
      <c r="H37" s="203">
        <f>VLOOKUP(C37,'Futurity 1'!$C$2:$J$97,8,FALSE)</f>
        <v>30</v>
      </c>
      <c r="I37" s="204">
        <f>VLOOKUP(C37,'Futurity 2'!$C$2:$J$108,8,FALSE)</f>
        <v>120</v>
      </c>
      <c r="J37" s="206"/>
      <c r="K37" s="203">
        <f t="shared" si="7"/>
        <v>150</v>
      </c>
      <c r="L37" s="201">
        <f>VLOOKUP(C37,'Futurity 1'!$C$2:$K$99,9,FALSE)</f>
        <v>4.1666666666666666E-3</v>
      </c>
      <c r="M37" s="201">
        <f>VLOOKUP(C37,'Futurity 2'!$C$2:$K$99,9,FALSE)</f>
        <v>4.1666666666666666E-3</v>
      </c>
      <c r="N37" s="205"/>
      <c r="O37" s="202">
        <f t="shared" si="8"/>
        <v>8.3333333333333332E-3</v>
      </c>
    </row>
    <row r="38" spans="1:15" s="16" customFormat="1" ht="14.4" x14ac:dyDescent="0.3">
      <c r="A38" s="210">
        <v>37</v>
      </c>
      <c r="B38" s="199" t="str">
        <f>'Futurity 1'!B12</f>
        <v>Todd Jessen</v>
      </c>
      <c r="C38" s="199" t="str">
        <f>'Futurity 1'!C12</f>
        <v>JC Jury</v>
      </c>
      <c r="D38" s="200">
        <f>VLOOKUP(C38,'Futurity 1'!$C$2:$D$91,2,FALSE)</f>
        <v>5.1076388888888894E-4</v>
      </c>
      <c r="E38" s="201">
        <f>VLOOKUP(C38,'Futurity 2'!$C$2:$D$265,2,FALSE)</f>
        <v>5.1597222222222224E-4</v>
      </c>
      <c r="F38" s="201"/>
      <c r="G38" s="202">
        <f t="shared" si="6"/>
        <v>1.0267361111111111E-3</v>
      </c>
      <c r="H38" s="203">
        <f>VLOOKUP(C38,'Futurity 1'!$C$2:$J$97,8,FALSE)</f>
        <v>60</v>
      </c>
      <c r="I38" s="204">
        <f>VLOOKUP(C38,'Futurity 2'!$C$2:$J$108,8,FALSE)</f>
        <v>60</v>
      </c>
      <c r="J38" s="204"/>
      <c r="K38" s="203">
        <f t="shared" si="7"/>
        <v>120</v>
      </c>
      <c r="L38" s="201">
        <f>VLOOKUP(C38,'Futurity 1'!$C$2:$K$99,9,FALSE)</f>
        <v>4.1666666666666666E-3</v>
      </c>
      <c r="M38" s="201">
        <f>VLOOKUP(C38,'Futurity 2'!$C$2:$K$99,9,FALSE)</f>
        <v>4.1666666666666666E-3</v>
      </c>
      <c r="N38" s="201"/>
      <c r="O38" s="202">
        <f t="shared" si="8"/>
        <v>8.3333333333333332E-3</v>
      </c>
    </row>
    <row r="39" spans="1:15" ht="14.4" x14ac:dyDescent="0.3">
      <c r="A39" s="210">
        <v>38</v>
      </c>
      <c r="B39" s="199" t="str">
        <f>'Futurity 1'!B62</f>
        <v>Roan West</v>
      </c>
      <c r="C39" s="199" t="str">
        <f>'Futurity 1'!C62</f>
        <v>S4 Late</v>
      </c>
      <c r="D39" s="200">
        <f>VLOOKUP(C39,'Futurity 1'!$C$2:$D$91,2,FALSE)</f>
        <v>5.1134259259259253E-4</v>
      </c>
      <c r="E39" s="201">
        <f>VLOOKUP(C39,'Futurity 2'!$C$2:$D$265,2,FALSE)</f>
        <v>5.2905092592592598E-4</v>
      </c>
      <c r="F39" s="201"/>
      <c r="G39" s="202">
        <f t="shared" si="6"/>
        <v>1.0403935185185186E-3</v>
      </c>
      <c r="H39" s="203">
        <f>VLOOKUP(C39,'Futurity 1'!$C$2:$J$97,8,FALSE)</f>
        <v>30</v>
      </c>
      <c r="I39" s="204">
        <f>VLOOKUP(C39,'Futurity 2'!$C$2:$J$108,8,FALSE)</f>
        <v>90</v>
      </c>
      <c r="J39" s="204"/>
      <c r="K39" s="203">
        <f t="shared" si="7"/>
        <v>120</v>
      </c>
      <c r="L39" s="201">
        <f>VLOOKUP(C39,'Futurity 1'!$C$2:$K$99,9,FALSE)</f>
        <v>4.1666666666666666E-3</v>
      </c>
      <c r="M39" s="201">
        <f>VLOOKUP(C39,'Futurity 2'!$C$2:$K$99,9,FALSE)</f>
        <v>4.1666666666666666E-3</v>
      </c>
      <c r="N39" s="201"/>
      <c r="O39" s="202">
        <f t="shared" si="8"/>
        <v>8.3333333333333332E-3</v>
      </c>
    </row>
    <row r="40" spans="1:15" ht="14.4" x14ac:dyDescent="0.3">
      <c r="A40" s="210">
        <v>39</v>
      </c>
      <c r="B40" s="199" t="str">
        <f>'Futurity 1'!B18</f>
        <v>Dwayne Hurliman</v>
      </c>
      <c r="C40" s="199" t="str">
        <f>'Futurity 1'!C18</f>
        <v>Skid</v>
      </c>
      <c r="D40" s="200">
        <f>VLOOKUP(C40,'Futurity 1'!$C$2:$D$91,2,FALSE)</f>
        <v>5.6192129629629626E-4</v>
      </c>
      <c r="E40" s="201">
        <f>VLOOKUP(C40,'Futurity 2'!$C$2:$D$265,2,FALSE)</f>
        <v>5.7256944444444445E-4</v>
      </c>
      <c r="F40" s="201"/>
      <c r="G40" s="202">
        <f t="shared" si="6"/>
        <v>1.1344907407407406E-3</v>
      </c>
      <c r="H40" s="203">
        <f>VLOOKUP(C40,'Futurity 1'!$C$2:$J$97,8,FALSE)</f>
        <v>60</v>
      </c>
      <c r="I40" s="204">
        <f>VLOOKUP(C40,'Futurity 2'!$C$2:$J$108,8,FALSE)</f>
        <v>60</v>
      </c>
      <c r="J40" s="204"/>
      <c r="K40" s="203">
        <f t="shared" si="7"/>
        <v>120</v>
      </c>
      <c r="L40" s="201">
        <f>VLOOKUP(C40,'Futurity 1'!$C$2:$K$99,9,FALSE)</f>
        <v>4.1666666666666666E-3</v>
      </c>
      <c r="M40" s="201">
        <f>VLOOKUP(C40,'Futurity 2'!$C$2:$K$99,9,FALSE)</f>
        <v>4.1666666666666666E-3</v>
      </c>
      <c r="N40" s="201"/>
      <c r="O40" s="202">
        <f t="shared" si="8"/>
        <v>8.3333333333333332E-3</v>
      </c>
    </row>
    <row r="41" spans="1:15" ht="14.4" x14ac:dyDescent="0.3">
      <c r="A41" s="210">
        <v>40</v>
      </c>
      <c r="B41" s="199" t="str">
        <f>'Futurity 1'!B31</f>
        <v>Ryan Boatright</v>
      </c>
      <c r="C41" s="199" t="str">
        <f>'Futurity 1'!C31</f>
        <v>Coon</v>
      </c>
      <c r="D41" s="200">
        <f>VLOOKUP(C41,'Futurity 1'!$C$2:$D$91,2,FALSE)</f>
        <v>7.9791666666666672E-4</v>
      </c>
      <c r="E41" s="201">
        <f>VLOOKUP(C41,'Futurity 2'!$C$2:$D$265,2,FALSE)</f>
        <v>4.6076388888888897E-4</v>
      </c>
      <c r="F41" s="201"/>
      <c r="G41" s="202">
        <f t="shared" si="6"/>
        <v>1.2586805555555556E-3</v>
      </c>
      <c r="H41" s="203">
        <f>VLOOKUP(C41,'Futurity 1'!$C$2:$J$97,8,FALSE)</f>
        <v>60</v>
      </c>
      <c r="I41" s="204">
        <f>VLOOKUP(C41,'Futurity 2'!$C$2:$J$108,8,FALSE)</f>
        <v>60</v>
      </c>
      <c r="J41" s="204"/>
      <c r="K41" s="203">
        <f t="shared" si="7"/>
        <v>120</v>
      </c>
      <c r="L41" s="201">
        <f>VLOOKUP(C41,'Futurity 1'!$C$2:$K$99,9,FALSE)</f>
        <v>4.1666666666666666E-3</v>
      </c>
      <c r="M41" s="201">
        <f>VLOOKUP(C41,'Futurity 2'!$C$2:$K$99,9,FALSE)</f>
        <v>4.1666666666666666E-3</v>
      </c>
      <c r="N41" s="201"/>
      <c r="O41" s="202">
        <f t="shared" si="8"/>
        <v>8.3333333333333332E-3</v>
      </c>
    </row>
    <row r="42" spans="1:15" ht="14.4" x14ac:dyDescent="0.3">
      <c r="A42" s="210">
        <v>41</v>
      </c>
      <c r="B42" s="199" t="str">
        <f>'Futurity 1'!B41</f>
        <v>Lincoln Rogers</v>
      </c>
      <c r="C42" s="199" t="str">
        <f>'Futurity 1'!C41</f>
        <v>LR Chet</v>
      </c>
      <c r="D42" s="200">
        <f>VLOOKUP(C42,'Futurity 1'!$C$2:$D$91,2,FALSE)</f>
        <v>9.745370370370371E-4</v>
      </c>
      <c r="E42" s="201">
        <f>VLOOKUP(C42,'Futurity 2'!$C$2:$D$265,2,FALSE)</f>
        <v>3.0358796296296291E-4</v>
      </c>
      <c r="F42" s="201"/>
      <c r="G42" s="202">
        <f t="shared" si="6"/>
        <v>1.278125E-3</v>
      </c>
      <c r="H42" s="203">
        <f>VLOOKUP(C42,'Futurity 1'!$C$2:$J$97,8,FALSE)</f>
        <v>60</v>
      </c>
      <c r="I42" s="204">
        <f>VLOOKUP(C42,'Futurity 2'!$C$2:$J$108,8,FALSE)</f>
        <v>60</v>
      </c>
      <c r="J42" s="204"/>
      <c r="K42" s="203">
        <f t="shared" si="7"/>
        <v>120</v>
      </c>
      <c r="L42" s="201">
        <f>VLOOKUP(C42,'Futurity 1'!$C$2:$K$99,9,FALSE)</f>
        <v>4.1666666666666666E-3</v>
      </c>
      <c r="M42" s="201">
        <f>VLOOKUP(C42,'Futurity 2'!$C$2:$K$99,9,FALSE)</f>
        <v>4.1666666666666666E-3</v>
      </c>
      <c r="N42" s="201"/>
      <c r="O42" s="202">
        <f t="shared" si="8"/>
        <v>8.3333333333333332E-3</v>
      </c>
    </row>
    <row r="43" spans="1:15" ht="14.4" x14ac:dyDescent="0.3">
      <c r="A43" s="210">
        <v>42</v>
      </c>
      <c r="B43" s="199" t="str">
        <f>'Futurity 1'!B20</f>
        <v>TJ Collett</v>
      </c>
      <c r="C43" s="199" t="str">
        <f>'Futurity 1'!C20</f>
        <v>Bo</v>
      </c>
      <c r="D43" s="200">
        <f>VLOOKUP(C43,'Futurity 1'!$C$2:$D$91,2,FALSE)</f>
        <v>5.6539351851851857E-4</v>
      </c>
      <c r="E43" s="201">
        <f>VLOOKUP(C43,'Futurity 2'!$C$2:$D$265,2,FALSE)</f>
        <v>7.5000000000000012E-4</v>
      </c>
      <c r="F43" s="201"/>
      <c r="G43" s="202">
        <f t="shared" si="6"/>
        <v>1.3153935185185187E-3</v>
      </c>
      <c r="H43" s="203">
        <f>VLOOKUP(C43,'Futurity 1'!$C$2:$J$97,8,FALSE)</f>
        <v>60</v>
      </c>
      <c r="I43" s="204">
        <f>VLOOKUP(C43,'Futurity 2'!$C$2:$J$108,8,FALSE)</f>
        <v>60</v>
      </c>
      <c r="J43" s="204"/>
      <c r="K43" s="203">
        <f t="shared" si="7"/>
        <v>120</v>
      </c>
      <c r="L43" s="201">
        <f>VLOOKUP(C43,'Futurity 1'!$C$2:$K$99,9,FALSE)</f>
        <v>4.1666666666666666E-3</v>
      </c>
      <c r="M43" s="201">
        <f>VLOOKUP(C43,'Futurity 2'!$C$2:$K$99,9,FALSE)</f>
        <v>4.1666666666666666E-3</v>
      </c>
      <c r="N43" s="201"/>
      <c r="O43" s="202">
        <f t="shared" si="8"/>
        <v>8.3333333333333332E-3</v>
      </c>
    </row>
    <row r="44" spans="1:15" ht="14.4" x14ac:dyDescent="0.3">
      <c r="A44" s="210">
        <v>43</v>
      </c>
      <c r="B44" s="199" t="str">
        <f>'Futurity 1'!B59</f>
        <v>Stuart Mitchell</v>
      </c>
      <c r="C44" s="199" t="str">
        <f>'Futurity 1'!C59</f>
        <v>Bo</v>
      </c>
      <c r="D44" s="200">
        <f>VLOOKUP(C44,'Futurity 1'!$C$2:$D$91,2,FALSE)</f>
        <v>5.6539351851851857E-4</v>
      </c>
      <c r="E44" s="201">
        <f>VLOOKUP(C44,'Futurity 2'!$C$2:$D$265,2,FALSE)</f>
        <v>7.5000000000000012E-4</v>
      </c>
      <c r="F44" s="201"/>
      <c r="G44" s="202">
        <f t="shared" si="6"/>
        <v>1.3153935185185187E-3</v>
      </c>
      <c r="H44" s="203">
        <f>VLOOKUP(C44,'Futurity 1'!$C$2:$J$97,8,FALSE)</f>
        <v>60</v>
      </c>
      <c r="I44" s="204">
        <f>VLOOKUP(C44,'Futurity 2'!$C$2:$J$108,8,FALSE)</f>
        <v>60</v>
      </c>
      <c r="J44" s="204"/>
      <c r="K44" s="203">
        <f t="shared" si="7"/>
        <v>120</v>
      </c>
      <c r="L44" s="201">
        <f>VLOOKUP(C44,'Futurity 1'!$C$2:$K$99,9,FALSE)</f>
        <v>4.1666666666666666E-3</v>
      </c>
      <c r="M44" s="201">
        <f>VLOOKUP(C44,'Futurity 2'!$C$2:$K$99,9,FALSE)</f>
        <v>4.1666666666666666E-3</v>
      </c>
      <c r="N44" s="201"/>
      <c r="O44" s="202">
        <f t="shared" si="8"/>
        <v>8.3333333333333332E-3</v>
      </c>
    </row>
    <row r="45" spans="1:15" ht="14.4" x14ac:dyDescent="0.3">
      <c r="A45" s="210">
        <v>44</v>
      </c>
      <c r="B45" s="199" t="str">
        <f>'Futurity 1'!B65</f>
        <v>Frankie Acosta</v>
      </c>
      <c r="C45" s="199" t="str">
        <f>'Futurity 1'!C65</f>
        <v>S4 Cora</v>
      </c>
      <c r="D45" s="200">
        <f>VLOOKUP(C45,'Futurity 1'!$C$2:$D$91,2,FALSE)</f>
        <v>8.0578703703703715E-4</v>
      </c>
      <c r="E45" s="201">
        <f>VLOOKUP(C45,'Futurity 2'!$C$2:$D$265,2,FALSE)</f>
        <v>5.6666666666666671E-4</v>
      </c>
      <c r="F45" s="201"/>
      <c r="G45" s="202">
        <f t="shared" si="6"/>
        <v>1.3724537037037039E-3</v>
      </c>
      <c r="H45" s="203">
        <f>VLOOKUP(C45,'Futurity 1'!$C$2:$J$97,8,FALSE)</f>
        <v>30</v>
      </c>
      <c r="I45" s="204">
        <f>VLOOKUP(C45,'Futurity 2'!$C$2:$J$108,8,FALSE)</f>
        <v>90</v>
      </c>
      <c r="J45" s="204"/>
      <c r="K45" s="203">
        <f t="shared" si="7"/>
        <v>120</v>
      </c>
      <c r="L45" s="201">
        <f>VLOOKUP(C45,'Futurity 1'!$C$2:$K$99,9,FALSE)</f>
        <v>4.1666666666666666E-3</v>
      </c>
      <c r="M45" s="201">
        <f>VLOOKUP(C45,'Futurity 2'!$C$2:$K$99,9,FALSE)</f>
        <v>4.1666666666666666E-3</v>
      </c>
      <c r="N45" s="201"/>
      <c r="O45" s="202">
        <f t="shared" si="8"/>
        <v>8.3333333333333332E-3</v>
      </c>
    </row>
    <row r="46" spans="1:15" ht="14.4" x14ac:dyDescent="0.3">
      <c r="A46" s="210">
        <v>45</v>
      </c>
      <c r="B46" s="199" t="str">
        <f>'Futurity 1'!B46</f>
        <v>J. Emerson</v>
      </c>
      <c r="C46" s="199" t="str">
        <f>'Futurity 1'!C46</f>
        <v>Rockin O Bill</v>
      </c>
      <c r="D46" s="200">
        <f>VLOOKUP(C46,'Futurity 1'!$C$2:$D$91,2,FALSE)</f>
        <v>1.0561342592592595E-3</v>
      </c>
      <c r="E46" s="201">
        <f>VLOOKUP(C46,'Futurity 2'!$C$2:$D$265,2,FALSE)</f>
        <v>3.4502314814814812E-4</v>
      </c>
      <c r="F46" s="201"/>
      <c r="G46" s="202">
        <f t="shared" si="6"/>
        <v>1.4011574074074076E-3</v>
      </c>
      <c r="H46" s="203">
        <f>VLOOKUP(C46,'Futurity 1'!$C$2:$J$97,8,FALSE)</f>
        <v>60</v>
      </c>
      <c r="I46" s="204">
        <f>VLOOKUP(C46,'Futurity 2'!$C$2:$J$108,8,FALSE)</f>
        <v>60</v>
      </c>
      <c r="J46" s="204"/>
      <c r="K46" s="203">
        <f t="shared" si="7"/>
        <v>120</v>
      </c>
      <c r="L46" s="201">
        <f>VLOOKUP(C46,'Futurity 1'!$C$2:$K$99,9,FALSE)</f>
        <v>4.1666666666666666E-3</v>
      </c>
      <c r="M46" s="201">
        <f>VLOOKUP(C46,'Futurity 2'!$C$2:$K$99,9,FALSE)</f>
        <v>4.1666666666666666E-3</v>
      </c>
      <c r="N46" s="201"/>
      <c r="O46" s="202">
        <f t="shared" si="8"/>
        <v>8.3333333333333332E-3</v>
      </c>
    </row>
    <row r="47" spans="1:15" ht="14.4" x14ac:dyDescent="0.3">
      <c r="A47" s="210">
        <v>46</v>
      </c>
      <c r="B47" s="199" t="str">
        <f>'Futurity 1'!B29</f>
        <v>Chris Timmons</v>
      </c>
      <c r="C47" s="199" t="str">
        <f>'Futurity 1'!C29</f>
        <v>Bullet</v>
      </c>
      <c r="D47" s="200">
        <f>VLOOKUP(C47,'Futurity 1'!$C$2:$D$91,2,FALSE)</f>
        <v>7.1944444444444443E-4</v>
      </c>
      <c r="E47" s="201">
        <f>VLOOKUP(C47,'Futurity 2'!$C$2:$D$265,2,FALSE)</f>
        <v>8.4259259259259259E-4</v>
      </c>
      <c r="F47" s="205"/>
      <c r="G47" s="202">
        <f t="shared" si="6"/>
        <v>1.5620370370370371E-3</v>
      </c>
      <c r="H47" s="203">
        <f>VLOOKUP(C47,'Futurity 1'!$C$2:$J$97,8,FALSE)</f>
        <v>60</v>
      </c>
      <c r="I47" s="204">
        <f>VLOOKUP(C47,'Futurity 2'!$C$2:$J$108,8,FALSE)</f>
        <v>60</v>
      </c>
      <c r="J47" s="206"/>
      <c r="K47" s="203">
        <f t="shared" si="7"/>
        <v>120</v>
      </c>
      <c r="L47" s="201">
        <f>VLOOKUP(C47,'Futurity 1'!$C$2:$K$99,9,FALSE)</f>
        <v>4.1666666666666666E-3</v>
      </c>
      <c r="M47" s="201">
        <f>VLOOKUP(C47,'Futurity 2'!$C$2:$K$99,9,FALSE)</f>
        <v>4.1666666666666666E-3</v>
      </c>
      <c r="N47" s="205"/>
      <c r="O47" s="202">
        <f t="shared" si="8"/>
        <v>8.3333333333333332E-3</v>
      </c>
    </row>
    <row r="48" spans="1:15" ht="14.4" x14ac:dyDescent="0.3">
      <c r="A48" s="210">
        <v>47</v>
      </c>
      <c r="B48" s="199" t="str">
        <f>'Futurity 1'!B54</f>
        <v>Adonis Colombo</v>
      </c>
      <c r="C48" s="199" t="str">
        <f>'Futurity 1'!C54</f>
        <v>Alok</v>
      </c>
      <c r="D48" s="200">
        <f>VLOOKUP(C48,'Futurity 1'!$C$2:$D$91,2,FALSE)</f>
        <v>1.3506944444444445E-3</v>
      </c>
      <c r="E48" s="201">
        <f>VLOOKUP(C48,'Futurity 2'!$C$2:$D$265,2,FALSE)</f>
        <v>3.8067129629629632E-4</v>
      </c>
      <c r="F48" s="201"/>
      <c r="G48" s="202">
        <f t="shared" si="6"/>
        <v>1.7313657407407408E-3</v>
      </c>
      <c r="H48" s="203">
        <f>VLOOKUP(C48,'Futurity 1'!$C$2:$J$97,8,FALSE)</f>
        <v>60</v>
      </c>
      <c r="I48" s="204">
        <f>VLOOKUP(C48,'Futurity 2'!$C$2:$J$108,8,FALSE)</f>
        <v>60</v>
      </c>
      <c r="J48" s="204"/>
      <c r="K48" s="203">
        <f t="shared" si="7"/>
        <v>120</v>
      </c>
      <c r="L48" s="201">
        <f>VLOOKUP(C48,'Futurity 1'!$C$2:$K$99,9,FALSE)</f>
        <v>4.1666666666666666E-3</v>
      </c>
      <c r="M48" s="201">
        <f>VLOOKUP(C48,'Futurity 2'!$C$2:$K$99,9,FALSE)</f>
        <v>4.1666666666666666E-3</v>
      </c>
      <c r="N48" s="201"/>
      <c r="O48" s="202">
        <f t="shared" si="8"/>
        <v>8.3333333333333332E-3</v>
      </c>
    </row>
    <row r="49" spans="1:15" ht="14.4" x14ac:dyDescent="0.3">
      <c r="A49" s="210">
        <v>48</v>
      </c>
      <c r="B49" s="199" t="str">
        <f>'Futurity 1'!B25</f>
        <v>Randal Walker</v>
      </c>
      <c r="C49" s="199" t="str">
        <f>'Futurity 1'!C25</f>
        <v>Satus Nick</v>
      </c>
      <c r="D49" s="200">
        <f>VLOOKUP(C49,'Futurity 1'!$C$2:$D$91,2,FALSE)</f>
        <v>6.1307870370370368E-4</v>
      </c>
      <c r="E49" s="201">
        <f>VLOOKUP(C49,'Futurity 2'!$C$2:$D$265,2,FALSE)</f>
        <v>1.1376157407407409E-3</v>
      </c>
      <c r="F49" s="201"/>
      <c r="G49" s="202">
        <f t="shared" si="6"/>
        <v>1.7506944444444445E-3</v>
      </c>
      <c r="H49" s="203">
        <f>VLOOKUP(C49,'Futurity 1'!$C$2:$J$97,8,FALSE)</f>
        <v>60</v>
      </c>
      <c r="I49" s="204">
        <f>VLOOKUP(C49,'Futurity 2'!$C$2:$J$108,8,FALSE)</f>
        <v>60</v>
      </c>
      <c r="J49" s="204"/>
      <c r="K49" s="203">
        <f t="shared" si="7"/>
        <v>120</v>
      </c>
      <c r="L49" s="201">
        <f>VLOOKUP(C49,'Futurity 1'!$C$2:$K$99,9,FALSE)</f>
        <v>4.1666666666666666E-3</v>
      </c>
      <c r="M49" s="201">
        <f>VLOOKUP(C49,'Futurity 2'!$C$2:$K$99,9,FALSE)</f>
        <v>4.1666666666666666E-3</v>
      </c>
      <c r="N49" s="201"/>
      <c r="O49" s="202">
        <f t="shared" si="8"/>
        <v>8.3333333333333332E-3</v>
      </c>
    </row>
    <row r="50" spans="1:15" ht="14.4" x14ac:dyDescent="0.3">
      <c r="A50" s="210">
        <v>49</v>
      </c>
      <c r="B50" s="199" t="str">
        <f>'Futurity 1'!B52</f>
        <v>Brent Daniel</v>
      </c>
      <c r="C50" s="199" t="str">
        <f>'Futurity 1'!C52</f>
        <v>Remy</v>
      </c>
      <c r="D50" s="200">
        <f>VLOOKUP(C50,'Futurity 1'!$C$2:$D$91,2,FALSE)</f>
        <v>1.1769675925925925E-3</v>
      </c>
      <c r="E50" s="201">
        <f>VLOOKUP(C50,'Futurity 2'!$C$2:$D$265,2,FALSE)</f>
        <v>7.0821759259259264E-4</v>
      </c>
      <c r="F50" s="201"/>
      <c r="G50" s="202">
        <f t="shared" si="6"/>
        <v>1.8851851851851851E-3</v>
      </c>
      <c r="H50" s="203">
        <f>VLOOKUP(C50,'Futurity 1'!$C$2:$J$97,8,FALSE)</f>
        <v>60</v>
      </c>
      <c r="I50" s="204">
        <f>VLOOKUP(C50,'Futurity 2'!$C$2:$J$108,8,FALSE)</f>
        <v>60</v>
      </c>
      <c r="J50" s="204"/>
      <c r="K50" s="203">
        <f t="shared" si="7"/>
        <v>120</v>
      </c>
      <c r="L50" s="201">
        <f>VLOOKUP(C50,'Futurity 1'!$C$2:$K$99,9,FALSE)</f>
        <v>4.1666666666666666E-3</v>
      </c>
      <c r="M50" s="201">
        <f>VLOOKUP(C50,'Futurity 2'!$C$2:$K$99,9,FALSE)</f>
        <v>4.1666666666666666E-3</v>
      </c>
      <c r="N50" s="201"/>
      <c r="O50" s="202">
        <f t="shared" si="8"/>
        <v>8.3333333333333332E-3</v>
      </c>
    </row>
    <row r="51" spans="1:15" ht="14.4" x14ac:dyDescent="0.3">
      <c r="A51" s="210">
        <v>50</v>
      </c>
      <c r="B51" s="199" t="str">
        <f>'Futurity 1'!B38</f>
        <v>Ward Hobbs</v>
      </c>
      <c r="C51" s="199" t="str">
        <f>'Futurity 1'!C38</f>
        <v>Red</v>
      </c>
      <c r="D51" s="200">
        <f>VLOOKUP(C51,'Futurity 1'!$C$2:$D$91,2,FALSE)</f>
        <v>8.8981481481481496E-4</v>
      </c>
      <c r="E51" s="201">
        <f>VLOOKUP(C51,'Futurity 2'!$C$2:$D$265,2,FALSE)</f>
        <v>1.166087962962963E-3</v>
      </c>
      <c r="F51" s="201"/>
      <c r="G51" s="202">
        <f t="shared" si="6"/>
        <v>2.055902777777778E-3</v>
      </c>
      <c r="H51" s="203">
        <f>VLOOKUP(C51,'Futurity 1'!$C$2:$J$97,8,FALSE)</f>
        <v>60</v>
      </c>
      <c r="I51" s="204">
        <f>VLOOKUP(C51,'Futurity 2'!$C$2:$J$108,8,FALSE)</f>
        <v>60</v>
      </c>
      <c r="J51" s="204"/>
      <c r="K51" s="203">
        <f t="shared" si="7"/>
        <v>120</v>
      </c>
      <c r="L51" s="201">
        <f>VLOOKUP(C51,'Futurity 1'!$C$2:$K$99,9,FALSE)</f>
        <v>4.1666666666666666E-3</v>
      </c>
      <c r="M51" s="201">
        <f>VLOOKUP(C51,'Futurity 2'!$C$2:$K$99,9,FALSE)</f>
        <v>4.1666666666666666E-3</v>
      </c>
      <c r="N51" s="201"/>
      <c r="O51" s="202">
        <f t="shared" si="8"/>
        <v>8.3333333333333332E-3</v>
      </c>
    </row>
    <row r="52" spans="1:15" ht="14.4" x14ac:dyDescent="0.3">
      <c r="A52" s="210">
        <v>51</v>
      </c>
      <c r="B52" s="199" t="str">
        <f>'Futurity 1'!B8</f>
        <v>Derk Robinson</v>
      </c>
      <c r="C52" s="199" t="str">
        <f>'Futurity 1'!C8</f>
        <v>Gus</v>
      </c>
      <c r="D52" s="200">
        <f>VLOOKUP(C52,'Futurity 1'!$C$2:$D$91,2,FALSE)</f>
        <v>1.5283564814814814E-3</v>
      </c>
      <c r="E52" s="201">
        <f>VLOOKUP(C52,'Futurity 2'!$C$2:$D$265,2,FALSE)</f>
        <v>5.796296296296297E-4</v>
      </c>
      <c r="F52" s="201"/>
      <c r="G52" s="202">
        <f t="shared" si="6"/>
        <v>2.1079861111111113E-3</v>
      </c>
      <c r="H52" s="203">
        <f>VLOOKUP(C52,'Futurity 1'!$C$2:$J$97,8,FALSE)</f>
        <v>90</v>
      </c>
      <c r="I52" s="204">
        <f>VLOOKUP(C52,'Futurity 2'!$C$2:$J$108,8,FALSE)</f>
        <v>30</v>
      </c>
      <c r="J52" s="204"/>
      <c r="K52" s="203">
        <f t="shared" si="7"/>
        <v>120</v>
      </c>
      <c r="L52" s="201">
        <f>VLOOKUP(C52,'Futurity 1'!$C$2:$K$99,9,FALSE)</f>
        <v>4.1666666666666666E-3</v>
      </c>
      <c r="M52" s="201">
        <f>VLOOKUP(C52,'Futurity 2'!$C$2:$K$99,9,FALSE)</f>
        <v>4.1666666666666666E-3</v>
      </c>
      <c r="N52" s="201"/>
      <c r="O52" s="202">
        <f t="shared" si="8"/>
        <v>8.3333333333333332E-3</v>
      </c>
    </row>
    <row r="53" spans="1:15" ht="14.4" x14ac:dyDescent="0.3">
      <c r="A53" s="210">
        <v>52</v>
      </c>
      <c r="B53" s="199" t="str">
        <f>'Futurity 1'!B77</f>
        <v>Mike Thompson</v>
      </c>
      <c r="C53" s="199" t="str">
        <f>'Futurity 1'!C77</f>
        <v>HR Pat</v>
      </c>
      <c r="D53" s="200">
        <f>VLOOKUP(C53,'Futurity 1'!$C$2:$D$91,2,FALSE)</f>
        <v>2.847453703703704E-3</v>
      </c>
      <c r="E53" s="201">
        <f>VLOOKUP(C53,'Futurity 2'!$C$2:$D$265,2,FALSE)</f>
        <v>5.5543981481481492E-4</v>
      </c>
      <c r="F53" s="205"/>
      <c r="G53" s="202">
        <f t="shared" si="6"/>
        <v>3.4028935185185191E-3</v>
      </c>
      <c r="H53" s="203">
        <f>VLOOKUP(C53,'Futurity 1'!$C$2:$J$97,8,FALSE)</f>
        <v>30</v>
      </c>
      <c r="I53" s="204">
        <f>VLOOKUP(C53,'Futurity 2'!$C$2:$J$108,8,FALSE)</f>
        <v>90</v>
      </c>
      <c r="J53" s="206"/>
      <c r="K53" s="203">
        <f t="shared" si="7"/>
        <v>120</v>
      </c>
      <c r="L53" s="201">
        <f>VLOOKUP(C53,'Futurity 1'!$C$2:$K$99,9,FALSE)</f>
        <v>4.1666666666666666E-3</v>
      </c>
      <c r="M53" s="201">
        <f>VLOOKUP(C53,'Futurity 2'!$C$2:$K$99,9,FALSE)</f>
        <v>4.1666666666666666E-3</v>
      </c>
      <c r="N53" s="205"/>
      <c r="O53" s="202">
        <f t="shared" si="8"/>
        <v>8.3333333333333332E-3</v>
      </c>
    </row>
    <row r="54" spans="1:15" ht="14.4" x14ac:dyDescent="0.3">
      <c r="A54" s="210">
        <v>53</v>
      </c>
      <c r="B54" s="199" t="str">
        <f>'Futurity 1'!B60</f>
        <v>J. Emerson</v>
      </c>
      <c r="C54" s="199" t="str">
        <f>'Futurity 1'!C60</f>
        <v>Lita</v>
      </c>
      <c r="D54" s="200">
        <f>VLOOKUP(C54,'Futurity 1'!$C$2:$D$91,2,FALSE)</f>
        <v>3.5370370370370369E-3</v>
      </c>
      <c r="E54" s="201">
        <f>VLOOKUP(C54,'Futurity 2'!$C$2:$D$265,2,FALSE)</f>
        <v>4.1122685185185191E-4</v>
      </c>
      <c r="F54" s="201"/>
      <c r="G54" s="202">
        <f t="shared" si="6"/>
        <v>3.9482638888888892E-3</v>
      </c>
      <c r="H54" s="203">
        <f>VLOOKUP(C54,'Futurity 1'!$C$2:$J$97,8,FALSE)</f>
        <v>60</v>
      </c>
      <c r="I54" s="204">
        <f>VLOOKUP(C54,'Futurity 2'!$C$2:$J$108,8,FALSE)</f>
        <v>60</v>
      </c>
      <c r="J54" s="204"/>
      <c r="K54" s="203">
        <f t="shared" si="7"/>
        <v>120</v>
      </c>
      <c r="L54" s="201">
        <f>VLOOKUP(C54,'Futurity 1'!$C$2:$K$99,9,FALSE)</f>
        <v>4.1666666666666666E-3</v>
      </c>
      <c r="M54" s="201">
        <f>VLOOKUP(C54,'Futurity 2'!$C$2:$K$99,9,FALSE)</f>
        <v>4.1666666666666666E-3</v>
      </c>
      <c r="N54" s="201"/>
      <c r="O54" s="202">
        <f t="shared" si="8"/>
        <v>8.3333333333333332E-3</v>
      </c>
    </row>
    <row r="55" spans="1:15" ht="14.4" x14ac:dyDescent="0.3">
      <c r="A55" s="210">
        <v>54</v>
      </c>
      <c r="B55" s="199" t="str">
        <f>'Futurity 1'!B85</f>
        <v>Kenneth Beasley</v>
      </c>
      <c r="C55" s="199" t="str">
        <f>'Futurity 1'!C85</f>
        <v>Tig</v>
      </c>
      <c r="D55" s="200">
        <f>VLOOKUP(C55,'Futurity 1'!$C$2:$D$91,2,FALSE)</f>
        <v>4.1666666666666666E-3</v>
      </c>
      <c r="E55" s="201">
        <f>VLOOKUP(C55,'Futurity 2'!$C$2:$D$265,2,FALSE)</f>
        <v>3.7326388888888891E-4</v>
      </c>
      <c r="F55" s="205"/>
      <c r="G55" s="202">
        <f t="shared" si="6"/>
        <v>4.5399305555555557E-3</v>
      </c>
      <c r="H55" s="203">
        <f>VLOOKUP(C55,'Futurity 1'!$C$2:$J$97,8,FALSE)</f>
        <v>0</v>
      </c>
      <c r="I55" s="204">
        <f>VLOOKUP(C55,'Futurity 2'!$C$2:$J$108,8,FALSE)</f>
        <v>120</v>
      </c>
      <c r="J55" s="206"/>
      <c r="K55" s="203">
        <f t="shared" si="7"/>
        <v>120</v>
      </c>
      <c r="L55" s="201">
        <f>VLOOKUP(C55,'Futurity 1'!$C$2:$K$99,9,FALSE)</f>
        <v>4.1666666666666666E-3</v>
      </c>
      <c r="M55" s="201">
        <f>VLOOKUP(C55,'Futurity 2'!$C$2:$K$99,9,FALSE)</f>
        <v>4.1666666666666666E-3</v>
      </c>
      <c r="N55" s="205"/>
      <c r="O55" s="202">
        <f t="shared" si="8"/>
        <v>8.3333333333333332E-3</v>
      </c>
    </row>
    <row r="56" spans="1:15" ht="14.4" x14ac:dyDescent="0.3">
      <c r="A56" s="210">
        <v>55</v>
      </c>
      <c r="B56" s="199" t="str">
        <f>'Futurity 1'!B56</f>
        <v>Langdon Reagan</v>
      </c>
      <c r="C56" s="199" t="str">
        <f>'Futurity 1'!C56</f>
        <v>Pecos</v>
      </c>
      <c r="D56" s="200">
        <f>VLOOKUP(C56,'Futurity 1'!$C$2:$D$91,2,FALSE)</f>
        <v>1.5452546296296297E-3</v>
      </c>
      <c r="E56" s="201">
        <f>VLOOKUP(C56,'Futurity 2'!$C$2:$D$265,2,FALSE)</f>
        <v>9.0532407407407402E-4</v>
      </c>
      <c r="F56" s="201"/>
      <c r="G56" s="202">
        <f t="shared" si="6"/>
        <v>2.4505787037037039E-3</v>
      </c>
      <c r="H56" s="203">
        <f>VLOOKUP(C56,'Futurity 1'!$C$2:$J$97,8,FALSE)</f>
        <v>60</v>
      </c>
      <c r="I56" s="204">
        <f>VLOOKUP(C56,'Futurity 2'!$C$2:$J$108,8,FALSE)</f>
        <v>40</v>
      </c>
      <c r="J56" s="204"/>
      <c r="K56" s="203">
        <f t="shared" si="7"/>
        <v>100</v>
      </c>
      <c r="L56" s="201">
        <f>VLOOKUP(C56,'Futurity 1'!$C$2:$K$99,9,FALSE)</f>
        <v>4.1666666666666666E-3</v>
      </c>
      <c r="M56" s="201">
        <f>VLOOKUP(C56,'Futurity 2'!$C$2:$K$99,9,FALSE)</f>
        <v>4.1666666666666666E-3</v>
      </c>
      <c r="N56" s="201"/>
      <c r="O56" s="202">
        <f t="shared" si="8"/>
        <v>8.3333333333333332E-3</v>
      </c>
    </row>
    <row r="57" spans="1:15" ht="14.4" x14ac:dyDescent="0.3">
      <c r="A57" s="210">
        <v>56</v>
      </c>
      <c r="B57" s="199" t="str">
        <f>'Futurity 1'!B30</f>
        <v>Dana Penrod</v>
      </c>
      <c r="C57" s="199" t="str">
        <f>'Futurity 1'!C30</f>
        <v>Burradoo Hula</v>
      </c>
      <c r="D57" s="200">
        <f>VLOOKUP(C57,'Futurity 1'!$C$2:$D$91,2,FALSE)</f>
        <v>7.2013888888888876E-4</v>
      </c>
      <c r="E57" s="201">
        <f>VLOOKUP(C57,'Futurity 2'!$C$2:$D$265,2,FALSE)</f>
        <v>2.9004629629629628E-4</v>
      </c>
      <c r="F57" s="201"/>
      <c r="G57" s="202">
        <f t="shared" si="6"/>
        <v>1.0101851851851851E-3</v>
      </c>
      <c r="H57" s="203">
        <f>VLOOKUP(C57,'Futurity 1'!$C$2:$J$97,8,FALSE)</f>
        <v>60</v>
      </c>
      <c r="I57" s="204">
        <f>VLOOKUP(C57,'Futurity 2'!$C$2:$J$108,8,FALSE)</f>
        <v>30</v>
      </c>
      <c r="J57" s="204"/>
      <c r="K57" s="203">
        <f t="shared" si="7"/>
        <v>90</v>
      </c>
      <c r="L57" s="201">
        <f>VLOOKUP(C57,'Futurity 1'!$C$2:$K$99,9,FALSE)</f>
        <v>4.1666666666666666E-3</v>
      </c>
      <c r="M57" s="201">
        <f>VLOOKUP(C57,'Futurity 2'!$C$2:$K$99,9,FALSE)</f>
        <v>4.1666666666666666E-3</v>
      </c>
      <c r="N57" s="201"/>
      <c r="O57" s="202">
        <f t="shared" si="8"/>
        <v>8.3333333333333332E-3</v>
      </c>
    </row>
    <row r="58" spans="1:15" ht="14.4" x14ac:dyDescent="0.3">
      <c r="A58" s="210">
        <v>57</v>
      </c>
      <c r="B58" s="199" t="str">
        <f>'Futurity 1'!B64</f>
        <v>Sonny Mahurin</v>
      </c>
      <c r="C58" s="199" t="str">
        <f>'Futurity 1'!C64</f>
        <v>Lock</v>
      </c>
      <c r="D58" s="200">
        <f>VLOOKUP(C58,'Futurity 1'!$C$2:$D$91,2,FALSE)</f>
        <v>7.2743055555555571E-4</v>
      </c>
      <c r="E58" s="201">
        <f>VLOOKUP(C58,'Futurity 2'!$C$2:$D$265,2,FALSE)</f>
        <v>2.9537037037037037E-4</v>
      </c>
      <c r="F58" s="201"/>
      <c r="G58" s="202">
        <f t="shared" si="6"/>
        <v>1.0228009259259261E-3</v>
      </c>
      <c r="H58" s="203">
        <f>VLOOKUP(C58,'Futurity 1'!$C$2:$J$97,8,FALSE)</f>
        <v>30</v>
      </c>
      <c r="I58" s="204">
        <f>VLOOKUP(C58,'Futurity 2'!$C$2:$J$108,8,FALSE)</f>
        <v>60</v>
      </c>
      <c r="J58" s="204"/>
      <c r="K58" s="203">
        <f t="shared" si="7"/>
        <v>90</v>
      </c>
      <c r="L58" s="201">
        <f>VLOOKUP(C58,'Futurity 1'!$C$2:$K$99,9,FALSE)</f>
        <v>4.1666666666666666E-3</v>
      </c>
      <c r="M58" s="201">
        <f>VLOOKUP(C58,'Futurity 2'!$C$2:$K$99,9,FALSE)</f>
        <v>4.1666666666666666E-3</v>
      </c>
      <c r="N58" s="201"/>
      <c r="O58" s="202">
        <f t="shared" si="8"/>
        <v>8.3333333333333332E-3</v>
      </c>
    </row>
    <row r="59" spans="1:15" ht="14.4" x14ac:dyDescent="0.3">
      <c r="A59" s="210">
        <v>58</v>
      </c>
      <c r="B59" s="199" t="str">
        <f>'Futurity 1'!B37</f>
        <v>Joni Tietjen</v>
      </c>
      <c r="C59" s="199" t="str">
        <f>'Futurity 1'!C37</f>
        <v>JC Afton</v>
      </c>
      <c r="D59" s="200">
        <f>VLOOKUP(C59,'Futurity 1'!$C$2:$D$91,2,FALSE)</f>
        <v>8.6898148148148154E-4</v>
      </c>
      <c r="E59" s="201">
        <f>VLOOKUP(C59,'Futurity 2'!$C$2:$D$265,2,FALSE)</f>
        <v>2.2592592592592589E-4</v>
      </c>
      <c r="F59" s="201"/>
      <c r="G59" s="202">
        <f t="shared" si="6"/>
        <v>1.0949074074074075E-3</v>
      </c>
      <c r="H59" s="203">
        <f>VLOOKUP(C59,'Futurity 1'!$C$2:$J$97,8,FALSE)</f>
        <v>60</v>
      </c>
      <c r="I59" s="204">
        <f>VLOOKUP(C59,'Futurity 2'!$C$2:$J$108,8,FALSE)</f>
        <v>30</v>
      </c>
      <c r="J59" s="204"/>
      <c r="K59" s="203">
        <f t="shared" si="7"/>
        <v>90</v>
      </c>
      <c r="L59" s="201">
        <f>VLOOKUP(C59,'Futurity 1'!$C$2:$K$99,9,FALSE)</f>
        <v>4.1666666666666666E-3</v>
      </c>
      <c r="M59" s="201">
        <f>VLOOKUP(C59,'Futurity 2'!$C$2:$K$99,9,FALSE)</f>
        <v>4.1666666666666666E-3</v>
      </c>
      <c r="N59" s="201"/>
      <c r="O59" s="202">
        <f t="shared" si="8"/>
        <v>8.3333333333333332E-3</v>
      </c>
    </row>
    <row r="60" spans="1:15" ht="14.4" x14ac:dyDescent="0.3">
      <c r="A60" s="210">
        <v>59</v>
      </c>
      <c r="B60" s="199" t="str">
        <f>'Futurity 1'!B27</f>
        <v>Langdon Reagan</v>
      </c>
      <c r="C60" s="199" t="str">
        <f>'Futurity 1'!C27</f>
        <v>Brynn</v>
      </c>
      <c r="D60" s="200">
        <f>VLOOKUP(C60,'Futurity 1'!$C$2:$D$91,2,FALSE)</f>
        <v>6.8136574074074074E-4</v>
      </c>
      <c r="E60" s="201">
        <f>VLOOKUP(C60,'Futurity 2'!$C$2:$D$265,2,FALSE)</f>
        <v>6.0486111111111114E-4</v>
      </c>
      <c r="F60" s="201"/>
      <c r="G60" s="202">
        <f t="shared" si="6"/>
        <v>1.2862268518518518E-3</v>
      </c>
      <c r="H60" s="203">
        <f>VLOOKUP(C60,'Futurity 1'!$C$2:$J$97,8,FALSE)</f>
        <v>60</v>
      </c>
      <c r="I60" s="204">
        <f>VLOOKUP(C60,'Futurity 2'!$C$2:$J$108,8,FALSE)</f>
        <v>30</v>
      </c>
      <c r="J60" s="204"/>
      <c r="K60" s="203">
        <f t="shared" si="7"/>
        <v>90</v>
      </c>
      <c r="L60" s="201">
        <f>VLOOKUP(C60,'Futurity 1'!$C$2:$K$99,9,FALSE)</f>
        <v>4.1666666666666666E-3</v>
      </c>
      <c r="M60" s="201">
        <f>VLOOKUP(C60,'Futurity 2'!$C$2:$K$99,9,FALSE)</f>
        <v>4.1666666666666666E-3</v>
      </c>
      <c r="N60" s="201"/>
      <c r="O60" s="202">
        <f t="shared" si="8"/>
        <v>8.3333333333333332E-3</v>
      </c>
    </row>
    <row r="61" spans="1:15" ht="14.4" x14ac:dyDescent="0.3">
      <c r="A61" s="210">
        <v>60</v>
      </c>
      <c r="B61" s="199" t="str">
        <f>'Futurity 1'!B45</f>
        <v>Teryn Muench</v>
      </c>
      <c r="C61" s="199" t="str">
        <f>'Futurity 1'!C45</f>
        <v>Foreman</v>
      </c>
      <c r="D61" s="200">
        <f>VLOOKUP(C61,'Futurity 1'!$C$2:$D$91,2,FALSE)</f>
        <v>1.0416666666666667E-3</v>
      </c>
      <c r="E61" s="201">
        <f>VLOOKUP(C61,'Futurity 2'!$C$2:$D$265,2,FALSE)</f>
        <v>3.6064814814814813E-4</v>
      </c>
      <c r="F61" s="201"/>
      <c r="G61" s="202">
        <f t="shared" si="6"/>
        <v>1.4023148148148148E-3</v>
      </c>
      <c r="H61" s="203">
        <f>VLOOKUP(C61,'Futurity 1'!$C$2:$J$97,8,FALSE)</f>
        <v>60</v>
      </c>
      <c r="I61" s="204">
        <f>VLOOKUP(C61,'Futurity 2'!$C$2:$J$108,8,FALSE)</f>
        <v>30</v>
      </c>
      <c r="J61" s="204"/>
      <c r="K61" s="203">
        <f t="shared" si="7"/>
        <v>90</v>
      </c>
      <c r="L61" s="201">
        <f>VLOOKUP(C61,'Futurity 1'!$C$2:$K$99,9,FALSE)</f>
        <v>4.1666666666666666E-3</v>
      </c>
      <c r="M61" s="201">
        <f>VLOOKUP(C61,'Futurity 2'!$C$2:$K$99,9,FALSE)</f>
        <v>4.1666666666666666E-3</v>
      </c>
      <c r="N61" s="201"/>
      <c r="O61" s="202">
        <f t="shared" si="8"/>
        <v>8.3333333333333332E-3</v>
      </c>
    </row>
    <row r="62" spans="1:15" ht="14.4" x14ac:dyDescent="0.3">
      <c r="A62" s="210">
        <v>61</v>
      </c>
      <c r="B62" s="199" t="str">
        <f>'Futurity 1'!B50</f>
        <v>Roan West</v>
      </c>
      <c r="C62" s="199" t="str">
        <f>'Futurity 1'!C50</f>
        <v>Shadow</v>
      </c>
      <c r="D62" s="200">
        <f>VLOOKUP(C62,'Futurity 1'!$C$2:$D$91,2,FALSE)</f>
        <v>1.1233796296296296E-3</v>
      </c>
      <c r="E62" s="201">
        <f>VLOOKUP(C62,'Futurity 2'!$C$2:$D$265,2,FALSE)</f>
        <v>4.2025462962962963E-4</v>
      </c>
      <c r="F62" s="201"/>
      <c r="G62" s="202">
        <f t="shared" si="6"/>
        <v>1.5436342592592591E-3</v>
      </c>
      <c r="H62" s="203">
        <f>VLOOKUP(C62,'Futurity 1'!$C$2:$J$97,8,FALSE)</f>
        <v>60</v>
      </c>
      <c r="I62" s="204">
        <f>VLOOKUP(C62,'Futurity 2'!$C$2:$J$108,8,FALSE)</f>
        <v>30</v>
      </c>
      <c r="J62" s="204"/>
      <c r="K62" s="203">
        <f t="shared" si="7"/>
        <v>90</v>
      </c>
      <c r="L62" s="201">
        <f>VLOOKUP(C62,'Futurity 1'!$C$2:$K$99,9,FALSE)</f>
        <v>4.1666666666666666E-3</v>
      </c>
      <c r="M62" s="201">
        <f>VLOOKUP(C62,'Futurity 2'!$C$2:$K$99,9,FALSE)</f>
        <v>4.1666666666666666E-3</v>
      </c>
      <c r="N62" s="201"/>
      <c r="O62" s="202">
        <f t="shared" si="8"/>
        <v>8.3333333333333332E-3</v>
      </c>
    </row>
    <row r="63" spans="1:15" ht="14.4" x14ac:dyDescent="0.3">
      <c r="A63" s="210">
        <v>62</v>
      </c>
      <c r="B63" s="199" t="str">
        <f>'Futurity 1'!B51</f>
        <v>Randal Walker</v>
      </c>
      <c r="C63" s="199" t="str">
        <f>'Futurity 1'!C51</f>
        <v>Satus Ben</v>
      </c>
      <c r="D63" s="200">
        <f>VLOOKUP(C63,'Futurity 1'!$C$2:$D$91,2,FALSE)</f>
        <v>1.1708333333333334E-3</v>
      </c>
      <c r="E63" s="201">
        <f>VLOOKUP(C63,'Futurity 2'!$C$2:$D$265,2,FALSE)</f>
        <v>5.8796296296296287E-4</v>
      </c>
      <c r="F63" s="201"/>
      <c r="G63" s="202">
        <f t="shared" si="6"/>
        <v>1.7587962962962963E-3</v>
      </c>
      <c r="H63" s="203">
        <f>VLOOKUP(C63,'Futurity 1'!$C$2:$J$97,8,FALSE)</f>
        <v>60</v>
      </c>
      <c r="I63" s="204">
        <f>VLOOKUP(C63,'Futurity 2'!$C$2:$J$108,8,FALSE)</f>
        <v>30</v>
      </c>
      <c r="J63" s="204"/>
      <c r="K63" s="203">
        <f t="shared" si="7"/>
        <v>90</v>
      </c>
      <c r="L63" s="201">
        <f>VLOOKUP(C63,'Futurity 1'!$C$2:$K$99,9,FALSE)</f>
        <v>4.1666666666666666E-3</v>
      </c>
      <c r="M63" s="201">
        <f>VLOOKUP(C63,'Futurity 2'!$C$2:$K$99,9,FALSE)</f>
        <v>4.1666666666666666E-3</v>
      </c>
      <c r="N63" s="201"/>
      <c r="O63" s="202">
        <f t="shared" si="8"/>
        <v>8.3333333333333332E-3</v>
      </c>
    </row>
    <row r="64" spans="1:15" ht="14.4" x14ac:dyDescent="0.3">
      <c r="A64" s="210">
        <v>63</v>
      </c>
      <c r="B64" s="199" t="str">
        <f>'Futurity 1'!B53</f>
        <v>Henry Van Ornam</v>
      </c>
      <c r="C64" s="199" t="str">
        <f>'Futurity 1'!C53</f>
        <v>Drover</v>
      </c>
      <c r="D64" s="200">
        <f>VLOOKUP(C64,'Futurity 1'!$C$2:$D$91,2,FALSE)</f>
        <v>1.3082175925925926E-3</v>
      </c>
      <c r="E64" s="201">
        <f>VLOOKUP(C64,'Futurity 2'!$C$2:$D$265,2,FALSE)</f>
        <v>4.6388888888888885E-4</v>
      </c>
      <c r="F64" s="201"/>
      <c r="G64" s="202">
        <f t="shared" si="6"/>
        <v>1.7721064814814815E-3</v>
      </c>
      <c r="H64" s="203">
        <f>VLOOKUP(C64,'Futurity 1'!$C$2:$J$97,8,FALSE)</f>
        <v>60</v>
      </c>
      <c r="I64" s="204">
        <f>VLOOKUP(C64,'Futurity 2'!$C$2:$J$108,8,FALSE)</f>
        <v>30</v>
      </c>
      <c r="J64" s="204"/>
      <c r="K64" s="203">
        <f t="shared" si="7"/>
        <v>90</v>
      </c>
      <c r="L64" s="201">
        <f>VLOOKUP(C64,'Futurity 1'!$C$2:$K$99,9,FALSE)</f>
        <v>4.1666666666666666E-3</v>
      </c>
      <c r="M64" s="201">
        <f>VLOOKUP(C64,'Futurity 2'!$C$2:$K$99,9,FALSE)</f>
        <v>4.1666666666666666E-3</v>
      </c>
      <c r="N64" s="201"/>
      <c r="O64" s="202">
        <f t="shared" si="8"/>
        <v>8.3333333333333332E-3</v>
      </c>
    </row>
    <row r="65" spans="1:15" ht="14.4" x14ac:dyDescent="0.3">
      <c r="A65" s="210">
        <v>64</v>
      </c>
      <c r="B65" s="199" t="str">
        <f>'Futurity 1'!B16</f>
        <v>Derk Robinson</v>
      </c>
      <c r="C65" s="199" t="str">
        <f>'Futurity 1'!C16</f>
        <v>Spicy</v>
      </c>
      <c r="D65" s="200">
        <f>VLOOKUP(C65,'Futurity 1'!$C$2:$D$91,2,FALSE)</f>
        <v>5.5104166666666659E-4</v>
      </c>
      <c r="E65" s="201">
        <f>VLOOKUP(C65,'Futurity 2'!$C$2:$D$265,2,FALSE)</f>
        <v>1.5968750000000002E-3</v>
      </c>
      <c r="F65" s="201"/>
      <c r="G65" s="202">
        <f t="shared" si="6"/>
        <v>2.1479166666666669E-3</v>
      </c>
      <c r="H65" s="203">
        <f>VLOOKUP(C65,'Futurity 1'!$C$2:$J$97,8,FALSE)</f>
        <v>60</v>
      </c>
      <c r="I65" s="204">
        <f>VLOOKUP(C65,'Futurity 2'!$C$2:$J$108,8,FALSE)</f>
        <v>30</v>
      </c>
      <c r="J65" s="204"/>
      <c r="K65" s="203">
        <f t="shared" si="7"/>
        <v>90</v>
      </c>
      <c r="L65" s="201">
        <f>VLOOKUP(C65,'Futurity 1'!$C$2:$K$99,9,FALSE)</f>
        <v>4.1666666666666666E-3</v>
      </c>
      <c r="M65" s="201">
        <f>VLOOKUP(C65,'Futurity 2'!$C$2:$K$99,9,FALSE)</f>
        <v>4.1666666666666666E-3</v>
      </c>
      <c r="N65" s="201"/>
      <c r="O65" s="202">
        <f t="shared" si="8"/>
        <v>8.3333333333333332E-3</v>
      </c>
    </row>
    <row r="66" spans="1:15" ht="14.4" x14ac:dyDescent="0.3">
      <c r="A66" s="210">
        <v>65</v>
      </c>
      <c r="B66" s="199" t="str">
        <f>'Futurity 1'!B72</f>
        <v>Frankie Acosta</v>
      </c>
      <c r="C66" s="199" t="str">
        <f>'Futurity 1'!C72</f>
        <v>S4 Bronc</v>
      </c>
      <c r="D66" s="200">
        <f>VLOOKUP(C66,'Futurity 1'!$C$2:$D$91,2,FALSE)</f>
        <v>1.5228009259259257E-3</v>
      </c>
      <c r="E66" s="201">
        <f>VLOOKUP(C66,'Futurity 2'!$C$2:$D$265,2,FALSE)</f>
        <v>6.5162037037037022E-4</v>
      </c>
      <c r="F66" s="205"/>
      <c r="G66" s="202">
        <f t="shared" ref="G66:G89" si="9">SUM(D66:F66)</f>
        <v>2.1744212962962958E-3</v>
      </c>
      <c r="H66" s="203">
        <f>VLOOKUP(C66,'Futurity 1'!$C$2:$J$97,8,FALSE)</f>
        <v>30</v>
      </c>
      <c r="I66" s="204">
        <f>VLOOKUP(C66,'Futurity 2'!$C$2:$J$108,8,FALSE)</f>
        <v>60</v>
      </c>
      <c r="J66" s="206"/>
      <c r="K66" s="203">
        <f t="shared" ref="K66:K89" si="10">SUM(H66:J66)</f>
        <v>90</v>
      </c>
      <c r="L66" s="201">
        <f>VLOOKUP(C66,'Futurity 1'!$C$2:$K$99,9,FALSE)</f>
        <v>4.1666666666666666E-3</v>
      </c>
      <c r="M66" s="201">
        <f>VLOOKUP(C66,'Futurity 2'!$C$2:$K$99,9,FALSE)</f>
        <v>4.1666666666666666E-3</v>
      </c>
      <c r="N66" s="205"/>
      <c r="O66" s="202">
        <f t="shared" ref="O66:O89" si="11">SUM(L66:N66)</f>
        <v>8.3333333333333332E-3</v>
      </c>
    </row>
    <row r="67" spans="1:15" ht="14.4" x14ac:dyDescent="0.3">
      <c r="A67" s="210">
        <v>66</v>
      </c>
      <c r="B67" s="199" t="str">
        <f>'Futurity 1'!B75</f>
        <v>Steve Scott</v>
      </c>
      <c r="C67" s="199" t="str">
        <f>'Futurity 1'!C75</f>
        <v>Tess</v>
      </c>
      <c r="D67" s="200">
        <f>VLOOKUP(C67,'Futurity 1'!$C$2:$D$91,2,FALSE)</f>
        <v>2.5449074074074076E-3</v>
      </c>
      <c r="E67" s="201">
        <f>VLOOKUP(C67,'Futurity 2'!$C$2:$D$265,2,FALSE)</f>
        <v>2.9062499999999998E-4</v>
      </c>
      <c r="F67" s="205"/>
      <c r="G67" s="202">
        <f t="shared" si="9"/>
        <v>2.8355324074074077E-3</v>
      </c>
      <c r="H67" s="203">
        <f>VLOOKUP(C67,'Futurity 1'!$C$2:$J$97,8,FALSE)</f>
        <v>30</v>
      </c>
      <c r="I67" s="204">
        <f>VLOOKUP(C67,'Futurity 2'!$C$2:$J$108,8,FALSE)</f>
        <v>60</v>
      </c>
      <c r="J67" s="206"/>
      <c r="K67" s="203">
        <f t="shared" si="10"/>
        <v>90</v>
      </c>
      <c r="L67" s="201">
        <f>VLOOKUP(C67,'Futurity 1'!$C$2:$K$99,9,FALSE)</f>
        <v>4.1666666666666666E-3</v>
      </c>
      <c r="M67" s="201">
        <f>VLOOKUP(C67,'Futurity 2'!$C$2:$K$99,9,FALSE)</f>
        <v>4.1666666666666666E-3</v>
      </c>
      <c r="N67" s="205"/>
      <c r="O67" s="202">
        <f t="shared" si="11"/>
        <v>8.3333333333333332E-3</v>
      </c>
    </row>
    <row r="68" spans="1:15" ht="14.4" x14ac:dyDescent="0.3">
      <c r="A68" s="210">
        <v>67</v>
      </c>
      <c r="B68" s="199" t="str">
        <f>'Futurity 1'!B57</f>
        <v>Roan West</v>
      </c>
      <c r="C68" s="199" t="str">
        <f>'Futurity 1'!C57</f>
        <v>Mizzy</v>
      </c>
      <c r="D68" s="200">
        <f>VLOOKUP(C68,'Futurity 1'!$C$2:$D$91,2,FALSE)</f>
        <v>1.8344907407407407E-3</v>
      </c>
      <c r="E68" s="201">
        <f>VLOOKUP(C68,'Futurity 2'!$C$2:$D$265,2,FALSE)</f>
        <v>1.090625E-3</v>
      </c>
      <c r="F68" s="201"/>
      <c r="G68" s="202">
        <f t="shared" si="9"/>
        <v>2.9251157407407407E-3</v>
      </c>
      <c r="H68" s="203">
        <f>VLOOKUP(C68,'Futurity 1'!$C$2:$J$97,8,FALSE)</f>
        <v>60</v>
      </c>
      <c r="I68" s="204">
        <f>VLOOKUP(C68,'Futurity 2'!$C$2:$J$108,8,FALSE)</f>
        <v>30</v>
      </c>
      <c r="J68" s="204"/>
      <c r="K68" s="203">
        <f t="shared" si="10"/>
        <v>90</v>
      </c>
      <c r="L68" s="201">
        <f>VLOOKUP(C68,'Futurity 1'!$C$2:$K$99,9,FALSE)</f>
        <v>4.1666666666666666E-3</v>
      </c>
      <c r="M68" s="201">
        <f>VLOOKUP(C68,'Futurity 2'!$C$2:$K$99,9,FALSE)</f>
        <v>4.1666666666666666E-3</v>
      </c>
      <c r="N68" s="201"/>
      <c r="O68" s="202">
        <f t="shared" si="11"/>
        <v>8.3333333333333332E-3</v>
      </c>
    </row>
    <row r="69" spans="1:15" ht="14.4" x14ac:dyDescent="0.3">
      <c r="A69" s="210">
        <v>68</v>
      </c>
      <c r="B69" s="199" t="str">
        <f>'Futurity 1'!B33</f>
        <v>Mike Thompson</v>
      </c>
      <c r="C69" s="199" t="str">
        <f>'Futurity 1'!C33</f>
        <v>Curly</v>
      </c>
      <c r="D69" s="200">
        <f>VLOOKUP(C69,'Futurity 1'!$C$2:$D$91,2,FALSE)</f>
        <v>8.2083333333333325E-4</v>
      </c>
      <c r="E69" s="201">
        <f>VLOOKUP(C69,'Futurity 2'!$C$2:$D$265,2,FALSE)</f>
        <v>2.5209490740740743E-3</v>
      </c>
      <c r="F69" s="201"/>
      <c r="G69" s="202">
        <f t="shared" si="9"/>
        <v>3.3417824074074075E-3</v>
      </c>
      <c r="H69" s="203">
        <f>VLOOKUP(C69,'Futurity 1'!$C$2:$J$97,8,FALSE)</f>
        <v>60</v>
      </c>
      <c r="I69" s="204">
        <f>VLOOKUP(C69,'Futurity 2'!$C$2:$J$108,8,FALSE)</f>
        <v>30</v>
      </c>
      <c r="J69" s="204"/>
      <c r="K69" s="203">
        <f t="shared" si="10"/>
        <v>90</v>
      </c>
      <c r="L69" s="201">
        <f>VLOOKUP(C69,'Futurity 1'!$C$2:$K$99,9,FALSE)</f>
        <v>4.1666666666666666E-3</v>
      </c>
      <c r="M69" s="201">
        <f>VLOOKUP(C69,'Futurity 2'!$C$2:$K$99,9,FALSE)</f>
        <v>4.1666666666666666E-3</v>
      </c>
      <c r="N69" s="201"/>
      <c r="O69" s="202">
        <f t="shared" si="11"/>
        <v>8.3333333333333332E-3</v>
      </c>
    </row>
    <row r="70" spans="1:15" ht="14.4" x14ac:dyDescent="0.3">
      <c r="A70" s="210">
        <v>69</v>
      </c>
      <c r="B70" s="199" t="str">
        <f>'Futurity 1'!B61</f>
        <v>Jake Jessen</v>
      </c>
      <c r="C70" s="199" t="str">
        <f>'Futurity 1'!C61</f>
        <v>Ketch</v>
      </c>
      <c r="D70" s="200">
        <f>VLOOKUP(C70,'Futurity 1'!$C$2:$D$91,2,FALSE)</f>
        <v>3.626851851851852E-3</v>
      </c>
      <c r="E70" s="201">
        <f>VLOOKUP(C70,'Futurity 2'!$C$2:$D$265,2,FALSE)</f>
        <v>3.1480324074074071E-3</v>
      </c>
      <c r="F70" s="201"/>
      <c r="G70" s="202">
        <f t="shared" si="9"/>
        <v>6.7748842592592591E-3</v>
      </c>
      <c r="H70" s="203">
        <f>VLOOKUP(C70,'Futurity 1'!$C$2:$J$97,8,FALSE)</f>
        <v>60</v>
      </c>
      <c r="I70" s="204">
        <f>VLOOKUP(C70,'Futurity 2'!$C$2:$J$108,8,FALSE)</f>
        <v>30</v>
      </c>
      <c r="J70" s="204"/>
      <c r="K70" s="203">
        <f t="shared" si="10"/>
        <v>90</v>
      </c>
      <c r="L70" s="201">
        <f>VLOOKUP(C70,'Futurity 1'!$C$2:$K$99,9,FALSE)</f>
        <v>4.1666666666666666E-3</v>
      </c>
      <c r="M70" s="201">
        <f>VLOOKUP(C70,'Futurity 2'!$C$2:$K$99,9,FALSE)</f>
        <v>4.1666666666666666E-3</v>
      </c>
      <c r="N70" s="201"/>
      <c r="O70" s="202">
        <f t="shared" si="11"/>
        <v>8.3333333333333332E-3</v>
      </c>
    </row>
    <row r="71" spans="1:15" ht="14.4" x14ac:dyDescent="0.3">
      <c r="A71" s="210">
        <v>70</v>
      </c>
      <c r="B71" s="199" t="str">
        <f>'Futurity 1'!B63</f>
        <v>Kyle Dillard</v>
      </c>
      <c r="C71" s="199" t="str">
        <f>'Futurity 1'!C63</f>
        <v>Tyne</v>
      </c>
      <c r="D71" s="200">
        <f>VLOOKUP(C71,'Futurity 1'!$C$2:$D$91,2,FALSE)</f>
        <v>6.0277777777777771E-4</v>
      </c>
      <c r="E71" s="201">
        <f>VLOOKUP(C71,'Futurity 2'!$C$2:$D$265,2,FALSE)</f>
        <v>4.3391203703703707E-4</v>
      </c>
      <c r="F71" s="201"/>
      <c r="G71" s="202">
        <f t="shared" si="9"/>
        <v>1.0366898148148147E-3</v>
      </c>
      <c r="H71" s="203">
        <f>VLOOKUP(C71,'Futurity 1'!$C$2:$J$97,8,FALSE)</f>
        <v>30</v>
      </c>
      <c r="I71" s="204">
        <f>VLOOKUP(C71,'Futurity 2'!$C$2:$J$108,8,FALSE)</f>
        <v>30</v>
      </c>
      <c r="J71" s="204"/>
      <c r="K71" s="203">
        <f t="shared" si="10"/>
        <v>60</v>
      </c>
      <c r="L71" s="201">
        <f>VLOOKUP(C71,'Futurity 1'!$C$2:$K$99,9,FALSE)</f>
        <v>4.1666666666666666E-3</v>
      </c>
      <c r="M71" s="201">
        <f>VLOOKUP(C71,'Futurity 2'!$C$2:$K$99,9,FALSE)</f>
        <v>4.1666666666666666E-3</v>
      </c>
      <c r="N71" s="201"/>
      <c r="O71" s="202">
        <f t="shared" si="11"/>
        <v>8.3333333333333332E-3</v>
      </c>
    </row>
    <row r="72" spans="1:15" ht="14.4" x14ac:dyDescent="0.3">
      <c r="A72" s="210">
        <v>71</v>
      </c>
      <c r="B72" s="199" t="str">
        <f>'Futurity 1'!B48</f>
        <v>Joe Frost</v>
      </c>
      <c r="C72" s="199" t="str">
        <f>'Futurity 1'!C48</f>
        <v>Loretta</v>
      </c>
      <c r="D72" s="200">
        <f>VLOOKUP(C72,'Futurity 1'!$C$2:$D$91,2,FALSE)</f>
        <v>1.1041666666666667E-3</v>
      </c>
      <c r="E72" s="201" t="str">
        <f>VLOOKUP(C72,'Futurity 2'!$C$2:$D$265,2,FALSE)</f>
        <v>DQ</v>
      </c>
      <c r="F72" s="201"/>
      <c r="G72" s="202">
        <f t="shared" si="9"/>
        <v>1.1041666666666667E-3</v>
      </c>
      <c r="H72" s="203">
        <f>VLOOKUP(C72,'Futurity 1'!$C$2:$J$97,8,FALSE)</f>
        <v>60</v>
      </c>
      <c r="I72" s="204">
        <f>VLOOKUP(C72,'Futurity 2'!$C$2:$J$108,8,FALSE)</f>
        <v>0</v>
      </c>
      <c r="J72" s="204"/>
      <c r="K72" s="203">
        <f t="shared" si="10"/>
        <v>60</v>
      </c>
      <c r="L72" s="201">
        <f>VLOOKUP(C72,'Futurity 1'!$C$2:$K$99,9,FALSE)</f>
        <v>4.1666666666666666E-3</v>
      </c>
      <c r="M72" s="201">
        <f>VLOOKUP(C72,'Futurity 2'!$C$2:$K$99,9,FALSE)</f>
        <v>4.1666666666666666E-3</v>
      </c>
      <c r="N72" s="201"/>
      <c r="O72" s="202">
        <f t="shared" si="11"/>
        <v>8.3333333333333332E-3</v>
      </c>
    </row>
    <row r="73" spans="1:15" ht="14.4" x14ac:dyDescent="0.3">
      <c r="A73" s="210">
        <v>72</v>
      </c>
      <c r="B73" s="199" t="str">
        <f>'Futurity 1'!B70</f>
        <v>Bo Suhr</v>
      </c>
      <c r="C73" s="199" t="str">
        <f>'Futurity 1'!C70</f>
        <v>RB Cheek</v>
      </c>
      <c r="D73" s="200">
        <f>VLOOKUP(C73,'Futurity 1'!$C$2:$D$91,2,FALSE)</f>
        <v>1.2975694444444445E-3</v>
      </c>
      <c r="E73" s="201">
        <f>VLOOKUP(C73,'Futurity 2'!$C$2:$D$265,2,FALSE)</f>
        <v>6.0798611111111112E-4</v>
      </c>
      <c r="F73" s="205"/>
      <c r="G73" s="202">
        <f t="shared" si="9"/>
        <v>1.9055555555555557E-3</v>
      </c>
      <c r="H73" s="203">
        <f>VLOOKUP(C73,'Futurity 1'!$C$2:$J$97,8,FALSE)</f>
        <v>30</v>
      </c>
      <c r="I73" s="204">
        <f>VLOOKUP(C73,'Futurity 2'!$C$2:$J$108,8,FALSE)</f>
        <v>30</v>
      </c>
      <c r="J73" s="206"/>
      <c r="K73" s="203">
        <f t="shared" si="10"/>
        <v>60</v>
      </c>
      <c r="L73" s="201">
        <f>VLOOKUP(C73,'Futurity 1'!$C$2:$K$99,9,FALSE)</f>
        <v>4.1666666666666666E-3</v>
      </c>
      <c r="M73" s="201">
        <f>VLOOKUP(C73,'Futurity 2'!$C$2:$K$99,9,FALSE)</f>
        <v>4.1666666666666666E-3</v>
      </c>
      <c r="N73" s="205"/>
      <c r="O73" s="202">
        <f t="shared" si="11"/>
        <v>8.3333333333333332E-3</v>
      </c>
    </row>
    <row r="74" spans="1:15" ht="14.4" x14ac:dyDescent="0.3">
      <c r="A74" s="210">
        <v>73</v>
      </c>
      <c r="B74" s="199" t="str">
        <f>'Futurity 1'!B69</f>
        <v>Marvin Daniel</v>
      </c>
      <c r="C74" s="199" t="str">
        <f>'Futurity 1'!C69</f>
        <v>Hank</v>
      </c>
      <c r="D74" s="200">
        <f>VLOOKUP(C74,'Futurity 1'!$C$2:$D$91,2,FALSE)</f>
        <v>1.0723379629629631E-3</v>
      </c>
      <c r="E74" s="201">
        <f>VLOOKUP(C74,'Futurity 2'!$C$2:$D$265,2,FALSE)</f>
        <v>9.2280092592592587E-4</v>
      </c>
      <c r="F74" s="205"/>
      <c r="G74" s="202">
        <f t="shared" si="9"/>
        <v>1.9951388888888892E-3</v>
      </c>
      <c r="H74" s="203">
        <f>VLOOKUP(C74,'Futurity 1'!$C$2:$J$97,8,FALSE)</f>
        <v>30</v>
      </c>
      <c r="I74" s="204">
        <f>VLOOKUP(C74,'Futurity 2'!$C$2:$J$108,8,FALSE)</f>
        <v>30</v>
      </c>
      <c r="J74" s="206"/>
      <c r="K74" s="203">
        <f t="shared" si="10"/>
        <v>60</v>
      </c>
      <c r="L74" s="201">
        <f>VLOOKUP(C74,'Futurity 1'!$C$2:$K$99,9,FALSE)</f>
        <v>4.1666666666666666E-3</v>
      </c>
      <c r="M74" s="201">
        <f>VLOOKUP(C74,'Futurity 2'!$C$2:$K$99,9,FALSE)</f>
        <v>4.1666666666666666E-3</v>
      </c>
      <c r="N74" s="205"/>
      <c r="O74" s="202">
        <f t="shared" si="11"/>
        <v>8.3333333333333332E-3</v>
      </c>
    </row>
    <row r="75" spans="1:15" ht="14.4" x14ac:dyDescent="0.3">
      <c r="A75" s="210">
        <v>74</v>
      </c>
      <c r="B75" s="199" t="str">
        <f>'Futurity 1'!B71</f>
        <v>Kevin Lippe</v>
      </c>
      <c r="C75" s="199" t="str">
        <f>'Futurity 1'!C71</f>
        <v>Peg</v>
      </c>
      <c r="D75" s="200">
        <f>VLOOKUP(C75,'Futurity 1'!$C$2:$D$91,2,FALSE)</f>
        <v>1.3265046296296295E-3</v>
      </c>
      <c r="E75" s="201">
        <f>VLOOKUP(C75,'Futurity 2'!$C$2:$D$265,2,FALSE)</f>
        <v>1.7246527777777781E-3</v>
      </c>
      <c r="F75" s="205"/>
      <c r="G75" s="202">
        <f t="shared" si="9"/>
        <v>3.0511574074074078E-3</v>
      </c>
      <c r="H75" s="203">
        <f>VLOOKUP(C75,'Futurity 1'!$C$2:$J$97,8,FALSE)</f>
        <v>30</v>
      </c>
      <c r="I75" s="204">
        <f>VLOOKUP(C75,'Futurity 2'!$C$2:$J$108,8,FALSE)</f>
        <v>30</v>
      </c>
      <c r="J75" s="206"/>
      <c r="K75" s="203">
        <f t="shared" si="10"/>
        <v>60</v>
      </c>
      <c r="L75" s="201">
        <f>VLOOKUP(C75,'Futurity 1'!$C$2:$K$99,9,FALSE)</f>
        <v>4.1666666666666666E-3</v>
      </c>
      <c r="M75" s="201">
        <f>VLOOKUP(C75,'Futurity 2'!$C$2:$K$99,9,FALSE)</f>
        <v>4.1666666666666666E-3</v>
      </c>
      <c r="N75" s="205"/>
      <c r="O75" s="202">
        <f t="shared" si="11"/>
        <v>8.3333333333333332E-3</v>
      </c>
    </row>
    <row r="76" spans="1:15" ht="14.4" x14ac:dyDescent="0.3">
      <c r="A76" s="210">
        <v>75</v>
      </c>
      <c r="B76" s="199" t="str">
        <f>'Futurity 1'!B74</f>
        <v>Sonny Mahurin</v>
      </c>
      <c r="C76" s="199" t="str">
        <f>'Futurity 1'!C74</f>
        <v>Su</v>
      </c>
      <c r="D76" s="200">
        <f>VLOOKUP(C76,'Futurity 1'!$C$2:$D$91,2,FALSE)</f>
        <v>2.4311342592592592E-3</v>
      </c>
      <c r="E76" s="201">
        <f>VLOOKUP(C76,'Futurity 2'!$C$2:$D$265,2,FALSE)</f>
        <v>7.4201388888888884E-4</v>
      </c>
      <c r="F76" s="205"/>
      <c r="G76" s="202">
        <f t="shared" si="9"/>
        <v>3.173148148148148E-3</v>
      </c>
      <c r="H76" s="203">
        <f>VLOOKUP(C76,'Futurity 1'!$C$2:$J$97,8,FALSE)</f>
        <v>30</v>
      </c>
      <c r="I76" s="204">
        <f>VLOOKUP(C76,'Futurity 2'!$C$2:$J$108,8,FALSE)</f>
        <v>30</v>
      </c>
      <c r="J76" s="206"/>
      <c r="K76" s="203">
        <f t="shared" si="10"/>
        <v>60</v>
      </c>
      <c r="L76" s="201">
        <f>VLOOKUP(C76,'Futurity 1'!$C$2:$K$99,9,FALSE)</f>
        <v>4.1666666666666666E-3</v>
      </c>
      <c r="M76" s="201">
        <f>VLOOKUP(C76,'Futurity 2'!$C$2:$K$99,9,FALSE)</f>
        <v>4.1666666666666666E-3</v>
      </c>
      <c r="N76" s="205"/>
      <c r="O76" s="202">
        <f t="shared" si="11"/>
        <v>8.3333333333333332E-3</v>
      </c>
    </row>
    <row r="77" spans="1:15" ht="14.4" x14ac:dyDescent="0.3">
      <c r="A77" s="210">
        <v>76</v>
      </c>
      <c r="B77" s="199" t="str">
        <f>'Futurity 1'!B67</f>
        <v>Woody Shettel</v>
      </c>
      <c r="C77" s="199" t="str">
        <f>'Futurity 1'!C67</f>
        <v>Luke</v>
      </c>
      <c r="D77" s="200">
        <f>VLOOKUP(C77,'Futurity 1'!$C$2:$D$91,2,FALSE)</f>
        <v>9.5185185185185184E-4</v>
      </c>
      <c r="E77" s="201">
        <f>VLOOKUP(C77,'Futurity 2'!$C$2:$D$265,2,FALSE)</f>
        <v>3.1797453703703705E-3</v>
      </c>
      <c r="F77" s="201"/>
      <c r="G77" s="202">
        <f t="shared" si="9"/>
        <v>4.1315972222222223E-3</v>
      </c>
      <c r="H77" s="203">
        <f>VLOOKUP(C77,'Futurity 1'!$C$2:$J$97,8,FALSE)</f>
        <v>30</v>
      </c>
      <c r="I77" s="204">
        <f>VLOOKUP(C77,'Futurity 2'!$C$2:$J$108,8,FALSE)</f>
        <v>30</v>
      </c>
      <c r="J77" s="204"/>
      <c r="K77" s="203">
        <f t="shared" si="10"/>
        <v>60</v>
      </c>
      <c r="L77" s="201">
        <f>VLOOKUP(C77,'Futurity 1'!$C$2:$K$99,9,FALSE)</f>
        <v>4.1666666666666666E-3</v>
      </c>
      <c r="M77" s="201">
        <f>VLOOKUP(C77,'Futurity 2'!$C$2:$K$99,9,FALSE)</f>
        <v>4.1666666666666666E-3</v>
      </c>
      <c r="N77" s="201"/>
      <c r="O77" s="202">
        <f t="shared" si="11"/>
        <v>8.3333333333333332E-3</v>
      </c>
    </row>
    <row r="78" spans="1:15" ht="14.4" x14ac:dyDescent="0.3">
      <c r="A78" s="210">
        <v>77</v>
      </c>
      <c r="B78" s="199" t="str">
        <f>'Futurity 1'!B80</f>
        <v>Chris Timmons</v>
      </c>
      <c r="C78" s="199" t="str">
        <f>'Futurity 1'!C80</f>
        <v>HR Coop</v>
      </c>
      <c r="D78" s="200">
        <f>VLOOKUP(C78,'Futurity 1'!$C$2:$D$91,2,FALSE)</f>
        <v>4.1666666666666666E-3</v>
      </c>
      <c r="E78" s="201">
        <f>VLOOKUP(C78,'Futurity 2'!$C$2:$D$265,2,FALSE)</f>
        <v>8.0011574074074067E-4</v>
      </c>
      <c r="F78" s="205"/>
      <c r="G78" s="202">
        <f t="shared" si="9"/>
        <v>4.9667824074074076E-3</v>
      </c>
      <c r="H78" s="203">
        <f>VLOOKUP(C78,'Futurity 1'!$C$2:$J$97,8,FALSE)</f>
        <v>0</v>
      </c>
      <c r="I78" s="204">
        <f>VLOOKUP(C78,'Futurity 2'!$C$2:$J$108,8,FALSE)</f>
        <v>60</v>
      </c>
      <c r="J78" s="206"/>
      <c r="K78" s="203">
        <f t="shared" si="10"/>
        <v>60</v>
      </c>
      <c r="L78" s="201">
        <f>VLOOKUP(C78,'Futurity 1'!$C$2:$K$99,9,FALSE)</f>
        <v>4.1666666666666666E-3</v>
      </c>
      <c r="M78" s="201">
        <f>VLOOKUP(C78,'Futurity 2'!$C$2:$K$99,9,FALSE)</f>
        <v>4.1666666666666666E-3</v>
      </c>
      <c r="N78" s="205"/>
      <c r="O78" s="202">
        <f t="shared" si="11"/>
        <v>8.3333333333333332E-3</v>
      </c>
    </row>
    <row r="79" spans="1:15" ht="14.4" x14ac:dyDescent="0.3">
      <c r="A79" s="210">
        <v>78</v>
      </c>
      <c r="B79" s="199" t="str">
        <f>'Futurity 1'!B82</f>
        <v>Randal Walker</v>
      </c>
      <c r="C79" s="199" t="str">
        <f>'Futurity 1'!C82</f>
        <v>Scooby</v>
      </c>
      <c r="D79" s="200">
        <f>VLOOKUP(C79,'Futurity 1'!$C$2:$D$91,2,FALSE)</f>
        <v>4.1666666666666666E-3</v>
      </c>
      <c r="E79" s="201">
        <f>VLOOKUP(C79,'Futurity 2'!$C$2:$D$265,2,FALSE)</f>
        <v>1.0043981481481481E-3</v>
      </c>
      <c r="F79" s="205"/>
      <c r="G79" s="202">
        <f t="shared" si="9"/>
        <v>5.171064814814815E-3</v>
      </c>
      <c r="H79" s="203">
        <f>VLOOKUP(C79,'Futurity 1'!$C$2:$J$97,8,FALSE)</f>
        <v>0</v>
      </c>
      <c r="I79" s="204">
        <f>VLOOKUP(C79,'Futurity 2'!$C$2:$J$108,8,FALSE)</f>
        <v>60</v>
      </c>
      <c r="J79" s="206"/>
      <c r="K79" s="203">
        <f t="shared" si="10"/>
        <v>60</v>
      </c>
      <c r="L79" s="201">
        <f>VLOOKUP(C79,'Futurity 1'!$C$2:$K$99,9,FALSE)</f>
        <v>4.1666666666666666E-3</v>
      </c>
      <c r="M79" s="201">
        <f>VLOOKUP(C79,'Futurity 2'!$C$2:$K$99,9,FALSE)</f>
        <v>4.1666666666666666E-3</v>
      </c>
      <c r="N79" s="205"/>
      <c r="O79" s="202">
        <f t="shared" si="11"/>
        <v>8.3333333333333332E-3</v>
      </c>
    </row>
    <row r="80" spans="1:15" ht="14.4" x14ac:dyDescent="0.3">
      <c r="A80" s="210">
        <v>79</v>
      </c>
      <c r="B80" s="199" t="str">
        <f>'Futurity 1'!B47</f>
        <v>Randal Walker</v>
      </c>
      <c r="C80" s="199" t="str">
        <f>'Futurity 1'!C47</f>
        <v>Rex</v>
      </c>
      <c r="D80" s="200">
        <f>VLOOKUP(C80,'Futurity 1'!$C$2:$D$91,2,FALSE)</f>
        <v>1.0875000000000001E-3</v>
      </c>
      <c r="E80" s="201">
        <f>VLOOKUP(C80,'Futurity 2'!$C$2:$D$265,2,FALSE)</f>
        <v>4.1666666666666666E-3</v>
      </c>
      <c r="F80" s="201"/>
      <c r="G80" s="202">
        <f t="shared" si="9"/>
        <v>5.2541666666666665E-3</v>
      </c>
      <c r="H80" s="203">
        <f>VLOOKUP(C80,'Futurity 1'!$C$2:$J$97,8,FALSE)</f>
        <v>60</v>
      </c>
      <c r="I80" s="204">
        <f>VLOOKUP(C80,'Futurity 2'!$C$2:$J$108,8,FALSE)</f>
        <v>0</v>
      </c>
      <c r="J80" s="204"/>
      <c r="K80" s="203">
        <f t="shared" si="10"/>
        <v>60</v>
      </c>
      <c r="L80" s="201">
        <f>VLOOKUP(C80,'Futurity 1'!$C$2:$K$99,9,FALSE)</f>
        <v>4.1666666666666666E-3</v>
      </c>
      <c r="M80" s="201">
        <f>VLOOKUP(C80,'Futurity 2'!$C$2:$K$99,9,FALSE)</f>
        <v>4.1666666666666666E-3</v>
      </c>
      <c r="N80" s="201"/>
      <c r="O80" s="202">
        <f t="shared" si="11"/>
        <v>8.3333333333333332E-3</v>
      </c>
    </row>
    <row r="81" spans="1:15" ht="14.4" x14ac:dyDescent="0.3">
      <c r="A81" s="210">
        <v>80</v>
      </c>
      <c r="B81" s="199" t="str">
        <f>'Futurity 1'!B68</f>
        <v>Leighton Stevens</v>
      </c>
      <c r="C81" s="199" t="str">
        <f>'Futurity 1'!C68</f>
        <v>Satus Dolly</v>
      </c>
      <c r="D81" s="200">
        <f>VLOOKUP(C81,'Futurity 1'!$C$2:$D$91,2,FALSE)</f>
        <v>1.0614583333333333E-3</v>
      </c>
      <c r="E81" s="201" t="str">
        <f>VLOOKUP(C81,'Futurity 2'!$C$2:$D$265,2,FALSE)</f>
        <v>Scratch</v>
      </c>
      <c r="F81" s="205"/>
      <c r="G81" s="202">
        <f t="shared" si="9"/>
        <v>1.0614583333333333E-3</v>
      </c>
      <c r="H81" s="203">
        <f>VLOOKUP(C81,'Futurity 1'!$C$2:$J$97,8,FALSE)</f>
        <v>30</v>
      </c>
      <c r="I81" s="204">
        <f>VLOOKUP(C81,'Futurity 2'!$C$2:$J$108,8,FALSE)</f>
        <v>0</v>
      </c>
      <c r="J81" s="206"/>
      <c r="K81" s="203">
        <f t="shared" si="10"/>
        <v>30</v>
      </c>
      <c r="L81" s="201">
        <f>VLOOKUP(C81,'Futurity 1'!$C$2:$K$99,9,FALSE)</f>
        <v>4.1666666666666666E-3</v>
      </c>
      <c r="M81" s="201">
        <f>VLOOKUP(C81,'Futurity 2'!$C$2:$K$99,9,FALSE)</f>
        <v>4.1666666666666666E-3</v>
      </c>
      <c r="N81" s="205"/>
      <c r="O81" s="202">
        <f t="shared" si="11"/>
        <v>8.3333333333333332E-3</v>
      </c>
    </row>
    <row r="82" spans="1:15" ht="14.4" x14ac:dyDescent="0.3">
      <c r="A82" s="210">
        <v>81</v>
      </c>
      <c r="B82" s="199" t="str">
        <f>'Futurity 1'!B86</f>
        <v>Brent Daniel</v>
      </c>
      <c r="C82" s="199" t="str">
        <f>'Futurity 1'!C86</f>
        <v>Bud</v>
      </c>
      <c r="D82" s="200">
        <f>VLOOKUP(C82,'Futurity 1'!$C$2:$D$91,2,FALSE)</f>
        <v>4.1666666666666666E-3</v>
      </c>
      <c r="E82" s="201">
        <f>VLOOKUP(C82,'Futurity 2'!$C$2:$D$265,2,FALSE)</f>
        <v>2.1420138888888886E-3</v>
      </c>
      <c r="F82" s="205"/>
      <c r="G82" s="202">
        <f t="shared" si="9"/>
        <v>6.3086805555555552E-3</v>
      </c>
      <c r="H82" s="203">
        <f>VLOOKUP(C82,'Futurity 1'!$C$2:$J$97,8,FALSE)</f>
        <v>0</v>
      </c>
      <c r="I82" s="204">
        <f>VLOOKUP(C82,'Futurity 2'!$C$2:$J$108,8,FALSE)</f>
        <v>30</v>
      </c>
      <c r="J82" s="206"/>
      <c r="K82" s="203">
        <f t="shared" si="10"/>
        <v>30</v>
      </c>
      <c r="L82" s="201">
        <f>VLOOKUP(C82,'Futurity 1'!$C$2:$K$99,9,FALSE)</f>
        <v>4.1666666666666666E-3</v>
      </c>
      <c r="M82" s="201">
        <f>VLOOKUP(C82,'Futurity 2'!$C$2:$K$99,9,FALSE)</f>
        <v>4.1666666666666666E-3</v>
      </c>
      <c r="N82" s="205"/>
      <c r="O82" s="202">
        <f t="shared" si="11"/>
        <v>8.3333333333333332E-3</v>
      </c>
    </row>
    <row r="83" spans="1:15" ht="14.4" x14ac:dyDescent="0.3">
      <c r="A83" s="210">
        <v>82</v>
      </c>
      <c r="B83" s="199" t="str">
        <f>'Futurity 1'!B76</f>
        <v>Stuart Mitchell</v>
      </c>
      <c r="C83" s="199" t="str">
        <f>'Futurity 1'!C76</f>
        <v>KL Boone</v>
      </c>
      <c r="D83" s="200">
        <f>VLOOKUP(C83,'Futurity 1'!$C$2:$D$91,2,FALSE)</f>
        <v>2.6016203703703705E-3</v>
      </c>
      <c r="E83" s="201">
        <f>VLOOKUP(C83,'Futurity 2'!$C$2:$D$265,2,FALSE)</f>
        <v>4.1666666666666666E-3</v>
      </c>
      <c r="F83" s="205"/>
      <c r="G83" s="202">
        <f t="shared" si="9"/>
        <v>6.7682870370370371E-3</v>
      </c>
      <c r="H83" s="203">
        <f>VLOOKUP(C83,'Futurity 1'!$C$2:$J$97,8,FALSE)</f>
        <v>30</v>
      </c>
      <c r="I83" s="204">
        <f>VLOOKUP(C83,'Futurity 2'!$C$2:$J$108,8,FALSE)</f>
        <v>0</v>
      </c>
      <c r="J83" s="206"/>
      <c r="K83" s="203">
        <f t="shared" si="10"/>
        <v>30</v>
      </c>
      <c r="L83" s="201">
        <f>VLOOKUP(C83,'Futurity 1'!$C$2:$K$99,9,FALSE)</f>
        <v>4.1666666666666666E-3</v>
      </c>
      <c r="M83" s="201">
        <f>VLOOKUP(C83,'Futurity 2'!$C$2:$K$99,9,FALSE)</f>
        <v>4.1666666666666666E-3</v>
      </c>
      <c r="N83" s="205"/>
      <c r="O83" s="202">
        <f t="shared" si="11"/>
        <v>8.3333333333333332E-3</v>
      </c>
    </row>
    <row r="84" spans="1:15" ht="14.4" x14ac:dyDescent="0.3">
      <c r="A84" s="210">
        <v>83</v>
      </c>
      <c r="B84" s="199" t="str">
        <f>'Futurity 1'!B87</f>
        <v>Ty Ladner</v>
      </c>
      <c r="C84" s="199" t="str">
        <f>'Futurity 1'!C87</f>
        <v>XL Blitz</v>
      </c>
      <c r="D84" s="200" t="str">
        <f>VLOOKUP(C84,'Futurity 1'!$C$2:$D$91,2,FALSE)</f>
        <v>SCRATCH</v>
      </c>
      <c r="E84" s="201" t="str">
        <f>VLOOKUP(C84,'Futurity 2'!$C$2:$D$265,2,FALSE)</f>
        <v>Scratch</v>
      </c>
      <c r="F84" s="205"/>
      <c r="G84" s="202">
        <f t="shared" si="9"/>
        <v>0</v>
      </c>
      <c r="H84" s="203">
        <f>VLOOKUP(C84,'Futurity 1'!$C$2:$J$97,8,FALSE)</f>
        <v>0</v>
      </c>
      <c r="I84" s="204">
        <f>VLOOKUP(C84,'Futurity 2'!$C$2:$J$108,8,FALSE)</f>
        <v>0</v>
      </c>
      <c r="J84" s="206"/>
      <c r="K84" s="203">
        <f t="shared" si="10"/>
        <v>0</v>
      </c>
      <c r="L84" s="201">
        <f>VLOOKUP(C84,'Futurity 1'!$C$2:$K$99,9,FALSE)</f>
        <v>4.1666666666666666E-3</v>
      </c>
      <c r="M84" s="201">
        <f>VLOOKUP(C84,'Futurity 2'!$C$2:$K$99,9,FALSE)</f>
        <v>4.1666666666666666E-3</v>
      </c>
      <c r="N84" s="205"/>
      <c r="O84" s="202">
        <f t="shared" si="11"/>
        <v>8.3333333333333332E-3</v>
      </c>
    </row>
    <row r="85" spans="1:15" ht="14.4" x14ac:dyDescent="0.3">
      <c r="A85" s="210">
        <v>84</v>
      </c>
      <c r="B85" s="199" t="str">
        <f>'Futurity 1'!B88</f>
        <v>Maycon Moura</v>
      </c>
      <c r="C85" s="199" t="str">
        <f>'Futurity 1'!C88</f>
        <v>Moura's Ahsoka</v>
      </c>
      <c r="D85" s="200" t="str">
        <f>VLOOKUP(C85,'Futurity 1'!$C$2:$D$91,2,FALSE)</f>
        <v>SCRATCH</v>
      </c>
      <c r="E85" s="201" t="str">
        <f>VLOOKUP(C85,'Futurity 2'!$C$2:$D$265,2,FALSE)</f>
        <v>Scratch</v>
      </c>
      <c r="F85" s="205"/>
      <c r="G85" s="202">
        <f t="shared" si="9"/>
        <v>0</v>
      </c>
      <c r="H85" s="203">
        <f>VLOOKUP(C85,'Futurity 1'!$C$2:$J$97,8,FALSE)</f>
        <v>0</v>
      </c>
      <c r="I85" s="204">
        <f>VLOOKUP(C85,'Futurity 2'!$C$2:$J$108,8,FALSE)</f>
        <v>0</v>
      </c>
      <c r="J85" s="206"/>
      <c r="K85" s="203">
        <f t="shared" si="10"/>
        <v>0</v>
      </c>
      <c r="L85" s="201">
        <f>VLOOKUP(C85,'Futurity 1'!$C$2:$K$99,9,FALSE)</f>
        <v>4.1666666666666666E-3</v>
      </c>
      <c r="M85" s="201">
        <f>VLOOKUP(C85,'Futurity 2'!$C$2:$K$99,9,FALSE)</f>
        <v>4.1666666666666666E-3</v>
      </c>
      <c r="N85" s="205"/>
      <c r="O85" s="202">
        <f t="shared" si="11"/>
        <v>8.3333333333333332E-3</v>
      </c>
    </row>
    <row r="86" spans="1:15" ht="14.4" x14ac:dyDescent="0.3">
      <c r="A86" s="210">
        <v>85</v>
      </c>
      <c r="B86" s="199" t="str">
        <f>'Futurity 1'!B89</f>
        <v>Maycon Moura</v>
      </c>
      <c r="C86" s="199" t="str">
        <f>'Futurity 1'!C89</f>
        <v>Moura's 6.5 Creed</v>
      </c>
      <c r="D86" s="200" t="str">
        <f>VLOOKUP(C86,'Futurity 1'!$C$2:$D$91,2,FALSE)</f>
        <v>SCRATCH</v>
      </c>
      <c r="E86" s="201" t="str">
        <f>VLOOKUP(C86,'Futurity 2'!$C$2:$D$265,2,FALSE)</f>
        <v>Scratch</v>
      </c>
      <c r="F86" s="205"/>
      <c r="G86" s="202">
        <f t="shared" si="9"/>
        <v>0</v>
      </c>
      <c r="H86" s="203">
        <f>VLOOKUP(C86,'Futurity 1'!$C$2:$J$97,8,FALSE)</f>
        <v>0</v>
      </c>
      <c r="I86" s="204">
        <f>VLOOKUP(C86,'Futurity 2'!$C$2:$J$108,8,FALSE)</f>
        <v>0</v>
      </c>
      <c r="J86" s="206"/>
      <c r="K86" s="203">
        <f t="shared" si="10"/>
        <v>0</v>
      </c>
      <c r="L86" s="201">
        <f>VLOOKUP(C86,'Futurity 1'!$C$2:$K$99,9,FALSE)</f>
        <v>4.1666666666666666E-3</v>
      </c>
      <c r="M86" s="201">
        <f>VLOOKUP(C86,'Futurity 2'!$C$2:$K$99,9,FALSE)</f>
        <v>4.1666666666666666E-3</v>
      </c>
      <c r="N86" s="205"/>
      <c r="O86" s="202">
        <f t="shared" si="11"/>
        <v>8.3333333333333332E-3</v>
      </c>
    </row>
    <row r="87" spans="1:15" ht="14.4" x14ac:dyDescent="0.3">
      <c r="A87" s="210">
        <v>86</v>
      </c>
      <c r="B87" s="199" t="str">
        <f>'Futurity 1'!B81</f>
        <v>Randal Walker</v>
      </c>
      <c r="C87" s="199" t="str">
        <f>'Futurity 1'!C81</f>
        <v>Satus Lloyd</v>
      </c>
      <c r="D87" s="200">
        <f>VLOOKUP(C87,'Futurity 1'!$C$2:$D$91,2,FALSE)</f>
        <v>4.1666666666666666E-3</v>
      </c>
      <c r="E87" s="201" t="str">
        <f>VLOOKUP(C87,'Futurity 2'!$C$2:$D$265,2,FALSE)</f>
        <v>Scratch</v>
      </c>
      <c r="F87" s="205"/>
      <c r="G87" s="202">
        <f t="shared" si="9"/>
        <v>4.1666666666666666E-3</v>
      </c>
      <c r="H87" s="203">
        <f>VLOOKUP(C87,'Futurity 1'!$C$2:$J$97,8,FALSE)</f>
        <v>0</v>
      </c>
      <c r="I87" s="204">
        <f>VLOOKUP(C87,'Futurity 2'!$C$2:$J$108,8,FALSE)</f>
        <v>0</v>
      </c>
      <c r="J87" s="206"/>
      <c r="K87" s="203">
        <f t="shared" si="10"/>
        <v>0</v>
      </c>
      <c r="L87" s="201">
        <f>VLOOKUP(C87,'Futurity 1'!$C$2:$K$99,9,FALSE)</f>
        <v>4.1666666666666666E-3</v>
      </c>
      <c r="M87" s="201">
        <f>VLOOKUP(C87,'Futurity 2'!$C$2:$K$99,9,FALSE)</f>
        <v>4.1666666666666666E-3</v>
      </c>
      <c r="N87" s="205"/>
      <c r="O87" s="202">
        <f t="shared" si="11"/>
        <v>8.3333333333333332E-3</v>
      </c>
    </row>
    <row r="88" spans="1:15" ht="14.4" x14ac:dyDescent="0.3">
      <c r="A88" s="210">
        <v>87</v>
      </c>
      <c r="B88" s="211" t="str">
        <f>'Futurity 1'!B83</f>
        <v>Roy Cox</v>
      </c>
      <c r="C88" s="211" t="str">
        <f>'Futurity 1'!C83</f>
        <v>JC Kip</v>
      </c>
      <c r="D88" s="200">
        <f>VLOOKUP(C88,'Futurity 1'!$C$2:$D$91,2,FALSE)</f>
        <v>4.1666666666666666E-3</v>
      </c>
      <c r="E88" s="201" t="str">
        <f>VLOOKUP(C88,'Futurity 2'!$C$2:$D$265,2,FALSE)</f>
        <v>Scratch</v>
      </c>
      <c r="F88" s="212"/>
      <c r="G88" s="202">
        <f t="shared" si="9"/>
        <v>4.1666666666666666E-3</v>
      </c>
      <c r="H88" s="203">
        <f>VLOOKUP(C88,'Futurity 1'!$C$2:$J$97,8,FALSE)</f>
        <v>0</v>
      </c>
      <c r="I88" s="204">
        <f>VLOOKUP(C88,'Futurity 2'!$C$2:$J$108,8,FALSE)</f>
        <v>0</v>
      </c>
      <c r="J88" s="213"/>
      <c r="K88" s="203">
        <f t="shared" si="10"/>
        <v>0</v>
      </c>
      <c r="L88" s="201">
        <f>VLOOKUP(C88,'Futurity 1'!$C$2:$K$99,9,FALSE)</f>
        <v>4.1666666666666666E-3</v>
      </c>
      <c r="M88" s="201">
        <f>VLOOKUP(C88,'Futurity 2'!$C$2:$K$99,9,FALSE)</f>
        <v>4.1666666666666666E-3</v>
      </c>
      <c r="N88" s="212"/>
      <c r="O88" s="202">
        <f t="shared" si="11"/>
        <v>8.3333333333333332E-3</v>
      </c>
    </row>
    <row r="89" spans="1:15" ht="14.4" x14ac:dyDescent="0.3">
      <c r="A89" s="214">
        <v>88</v>
      </c>
      <c r="B89" s="211" t="str">
        <f>'Futurity 1'!B84</f>
        <v>Randal Walker</v>
      </c>
      <c r="C89" s="211" t="str">
        <f>'Futurity 1'!C84</f>
        <v>CK Karen</v>
      </c>
      <c r="D89" s="200">
        <f>VLOOKUP(C89,'Futurity 1'!$C$2:$D$91,2,FALSE)</f>
        <v>4.1666666666666666E-3</v>
      </c>
      <c r="E89" s="201">
        <f>VLOOKUP(C89,'Futurity 2'!$C$2:$D$265,2,FALSE)</f>
        <v>4.1666666666666666E-3</v>
      </c>
      <c r="F89" s="212"/>
      <c r="G89" s="202">
        <f t="shared" si="9"/>
        <v>8.3333333333333332E-3</v>
      </c>
      <c r="H89" s="203">
        <f>VLOOKUP(C89,'Futurity 1'!$C$2:$J$97,8,FALSE)</f>
        <v>0</v>
      </c>
      <c r="I89" s="204">
        <f>VLOOKUP(C89,'Futurity 2'!$C$2:$J$108,8,FALSE)</f>
        <v>0</v>
      </c>
      <c r="J89" s="213"/>
      <c r="K89" s="203">
        <f t="shared" si="10"/>
        <v>0</v>
      </c>
      <c r="L89" s="201">
        <f>VLOOKUP(C89,'Futurity 1'!$C$2:$K$99,9,FALSE)</f>
        <v>4.1666666666666666E-3</v>
      </c>
      <c r="M89" s="201">
        <f>VLOOKUP(C89,'Futurity 2'!$C$2:$K$99,9,FALSE)</f>
        <v>4.1666666666666666E-3</v>
      </c>
      <c r="N89" s="212"/>
      <c r="O89" s="202">
        <f t="shared" si="11"/>
        <v>8.3333333333333332E-3</v>
      </c>
    </row>
    <row r="90" spans="1:15" x14ac:dyDescent="0.25">
      <c r="C90" s="7"/>
      <c r="G90"/>
      <c r="K90" s="7"/>
      <c r="O90"/>
    </row>
    <row r="91" spans="1:15" x14ac:dyDescent="0.25">
      <c r="C91" s="7"/>
      <c r="G91"/>
      <c r="K91" s="7"/>
      <c r="O91"/>
    </row>
    <row r="92" spans="1:15" x14ac:dyDescent="0.25">
      <c r="C92" s="7"/>
      <c r="G92"/>
      <c r="K92" s="7"/>
      <c r="O92"/>
    </row>
    <row r="93" spans="1:15" x14ac:dyDescent="0.25">
      <c r="C93" s="7"/>
      <c r="G93"/>
      <c r="K93" s="7"/>
      <c r="O93"/>
    </row>
  </sheetData>
  <sortState xmlns:xlrd2="http://schemas.microsoft.com/office/spreadsheetml/2017/richdata2" ref="B2:O10">
    <sortCondition descending="1" ref="K2:K10"/>
    <sortCondition ref="O2:O10"/>
    <sortCondition ref="G2:G10"/>
  </sortState>
  <printOptions gridLines="1"/>
  <pageMargins left="0.7" right="0.7" top="0.75" bottom="0.75" header="0.3" footer="0.3"/>
  <pageSetup scale="77" fitToHeight="0" orientation="landscape" horizontalDpi="4294967293" r:id="rId1"/>
  <headerFooter>
    <oddHeader>&amp;C&amp;16Futurity Average Results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K41"/>
  <sheetViews>
    <sheetView zoomScaleNormal="100" zoomScalePageLayoutView="82" workbookViewId="0">
      <selection activeCell="G16" sqref="G16"/>
    </sheetView>
  </sheetViews>
  <sheetFormatPr defaultRowHeight="13.8" x14ac:dyDescent="0.25"/>
  <cols>
    <col min="1" max="1" width="4.19921875" customWidth="1"/>
    <col min="2" max="2" width="23.3984375" customWidth="1"/>
    <col min="3" max="3" width="12.296875" customWidth="1"/>
    <col min="4" max="4" width="9" style="7"/>
    <col min="5" max="8" width="9" style="43"/>
    <col min="9" max="9" width="9.796875" style="43" customWidth="1"/>
    <col min="10" max="10" width="9" style="143"/>
    <col min="11" max="11" width="9" style="224"/>
  </cols>
  <sheetData>
    <row r="1" spans="1:11" s="5" customFormat="1" ht="14.4" x14ac:dyDescent="0.3">
      <c r="A1" s="150"/>
      <c r="B1" s="185" t="s">
        <v>0</v>
      </c>
      <c r="C1" s="185" t="s">
        <v>1</v>
      </c>
      <c r="D1" s="221" t="s">
        <v>2</v>
      </c>
      <c r="E1" s="185" t="s">
        <v>3</v>
      </c>
      <c r="F1" s="185" t="s">
        <v>4</v>
      </c>
      <c r="G1" s="185" t="s">
        <v>5</v>
      </c>
      <c r="H1" s="185" t="s">
        <v>6</v>
      </c>
      <c r="I1" s="185" t="s">
        <v>7</v>
      </c>
      <c r="J1" s="186" t="s">
        <v>8</v>
      </c>
      <c r="K1" s="222" t="s">
        <v>9</v>
      </c>
    </row>
    <row r="2" spans="1:11" s="1" customFormat="1" ht="14.4" x14ac:dyDescent="0.3">
      <c r="A2" s="185">
        <v>1</v>
      </c>
      <c r="B2" s="150" t="s">
        <v>118</v>
      </c>
      <c r="C2" s="150" t="s">
        <v>257</v>
      </c>
      <c r="D2" s="194">
        <v>5.6886574074074066E-4</v>
      </c>
      <c r="E2" s="185">
        <v>30</v>
      </c>
      <c r="F2" s="185">
        <v>30</v>
      </c>
      <c r="G2" s="185">
        <v>30</v>
      </c>
      <c r="H2" s="185">
        <v>30</v>
      </c>
      <c r="I2" s="185">
        <v>30</v>
      </c>
      <c r="J2" s="188">
        <f t="shared" ref="J2:J41" si="0">SUM(E2:I2)</f>
        <v>150</v>
      </c>
      <c r="K2" s="222">
        <v>2.2782407407407408E-3</v>
      </c>
    </row>
    <row r="3" spans="1:11" s="3" customFormat="1" ht="14.4" x14ac:dyDescent="0.3">
      <c r="A3" s="185">
        <v>2</v>
      </c>
      <c r="B3" s="150" t="s">
        <v>124</v>
      </c>
      <c r="C3" s="150" t="s">
        <v>218</v>
      </c>
      <c r="D3" s="194">
        <v>3.2800925925925923E-4</v>
      </c>
      <c r="E3" s="185">
        <v>30</v>
      </c>
      <c r="F3" s="185">
        <v>30</v>
      </c>
      <c r="G3" s="185">
        <v>30</v>
      </c>
      <c r="H3" s="185">
        <v>30</v>
      </c>
      <c r="I3" s="185">
        <v>30</v>
      </c>
      <c r="J3" s="188">
        <f t="shared" si="0"/>
        <v>150</v>
      </c>
      <c r="K3" s="222">
        <v>2.7346064814814815E-3</v>
      </c>
    </row>
    <row r="4" spans="1:11" s="1" customFormat="1" ht="14.4" x14ac:dyDescent="0.3">
      <c r="A4" s="185">
        <v>3</v>
      </c>
      <c r="B4" s="150" t="s">
        <v>194</v>
      </c>
      <c r="C4" s="150" t="s">
        <v>355</v>
      </c>
      <c r="D4" s="194">
        <v>6.8784722222222218E-4</v>
      </c>
      <c r="E4" s="187">
        <v>30</v>
      </c>
      <c r="F4" s="185">
        <v>30</v>
      </c>
      <c r="G4" s="185">
        <v>30</v>
      </c>
      <c r="H4" s="185">
        <v>30</v>
      </c>
      <c r="I4" s="185">
        <v>30</v>
      </c>
      <c r="J4" s="188">
        <f t="shared" si="0"/>
        <v>150</v>
      </c>
      <c r="K4" s="222">
        <v>2.8836805555555556E-3</v>
      </c>
    </row>
    <row r="5" spans="1:11" s="3" customFormat="1" ht="14.4" x14ac:dyDescent="0.3">
      <c r="A5" s="185">
        <v>4</v>
      </c>
      <c r="B5" s="150" t="s">
        <v>227</v>
      </c>
      <c r="C5" s="150" t="s">
        <v>357</v>
      </c>
      <c r="D5" s="194">
        <v>6.8796296296296281E-4</v>
      </c>
      <c r="E5" s="185">
        <v>30</v>
      </c>
      <c r="F5" s="185">
        <v>30</v>
      </c>
      <c r="G5" s="185">
        <v>30</v>
      </c>
      <c r="H5" s="185">
        <v>30</v>
      </c>
      <c r="I5" s="185">
        <v>30</v>
      </c>
      <c r="J5" s="188">
        <f t="shared" si="0"/>
        <v>150</v>
      </c>
      <c r="K5" s="222">
        <v>3.1531249999999997E-3</v>
      </c>
    </row>
    <row r="6" spans="1:11" s="1" customFormat="1" ht="14.4" x14ac:dyDescent="0.3">
      <c r="A6" s="185">
        <v>5</v>
      </c>
      <c r="B6" s="150" t="s">
        <v>226</v>
      </c>
      <c r="C6" s="150" t="s">
        <v>354</v>
      </c>
      <c r="D6" s="194">
        <v>5.0405092592592591E-4</v>
      </c>
      <c r="E6" s="185">
        <v>30</v>
      </c>
      <c r="F6" s="185">
        <v>30</v>
      </c>
      <c r="G6" s="185">
        <v>30</v>
      </c>
      <c r="H6" s="185">
        <v>30</v>
      </c>
      <c r="I6" s="185">
        <v>30</v>
      </c>
      <c r="J6" s="188">
        <f t="shared" si="0"/>
        <v>150</v>
      </c>
      <c r="K6" s="222">
        <v>3.4015046296296293E-3</v>
      </c>
    </row>
    <row r="7" spans="1:11" s="3" customFormat="1" ht="14.4" x14ac:dyDescent="0.3">
      <c r="A7" s="185">
        <v>6</v>
      </c>
      <c r="B7" s="150" t="s">
        <v>240</v>
      </c>
      <c r="C7" s="150" t="s">
        <v>23</v>
      </c>
      <c r="D7" s="194">
        <v>3.4953703703703704E-4</v>
      </c>
      <c r="E7" s="185">
        <v>30</v>
      </c>
      <c r="F7" s="185">
        <v>30</v>
      </c>
      <c r="G7" s="185">
        <v>30</v>
      </c>
      <c r="H7" s="185">
        <v>30</v>
      </c>
      <c r="I7" s="185">
        <v>30</v>
      </c>
      <c r="J7" s="188">
        <f t="shared" si="0"/>
        <v>150</v>
      </c>
      <c r="K7" s="222">
        <v>3.6598379629629624E-3</v>
      </c>
    </row>
    <row r="8" spans="1:11" s="3" customFormat="1" ht="14.4" x14ac:dyDescent="0.3">
      <c r="A8" s="185">
        <v>7</v>
      </c>
      <c r="B8" s="150" t="s">
        <v>39</v>
      </c>
      <c r="C8" s="150" t="s">
        <v>208</v>
      </c>
      <c r="D8" s="194">
        <v>6.128472222222222E-4</v>
      </c>
      <c r="E8" s="185">
        <v>30</v>
      </c>
      <c r="F8" s="185">
        <v>30</v>
      </c>
      <c r="G8" s="185">
        <v>30</v>
      </c>
      <c r="H8" s="185">
        <v>30</v>
      </c>
      <c r="I8" s="185">
        <v>30</v>
      </c>
      <c r="J8" s="188">
        <f t="shared" si="0"/>
        <v>150</v>
      </c>
      <c r="K8" s="222">
        <v>3.909837962962963E-3</v>
      </c>
    </row>
    <row r="9" spans="1:11" s="1" customFormat="1" ht="14.4" x14ac:dyDescent="0.3">
      <c r="A9" s="185">
        <v>8</v>
      </c>
      <c r="B9" s="150" t="s">
        <v>150</v>
      </c>
      <c r="C9" s="150" t="s">
        <v>359</v>
      </c>
      <c r="D9" s="194">
        <v>4.1805555555555557E-4</v>
      </c>
      <c r="E9" s="187">
        <v>30</v>
      </c>
      <c r="F9" s="185">
        <v>30</v>
      </c>
      <c r="G9" s="185">
        <v>30</v>
      </c>
      <c r="H9" s="185">
        <v>30</v>
      </c>
      <c r="I9" s="185">
        <v>30</v>
      </c>
      <c r="J9" s="188">
        <f t="shared" si="0"/>
        <v>150</v>
      </c>
      <c r="K9" s="222">
        <v>3.9599537037037042E-3</v>
      </c>
    </row>
    <row r="10" spans="1:11" s="3" customFormat="1" ht="14.4" x14ac:dyDescent="0.3">
      <c r="A10" s="185">
        <v>9</v>
      </c>
      <c r="B10" s="150" t="s">
        <v>29</v>
      </c>
      <c r="C10" s="150" t="s">
        <v>237</v>
      </c>
      <c r="D10" s="194">
        <v>6.7013888888888885E-4</v>
      </c>
      <c r="E10" s="185">
        <v>30</v>
      </c>
      <c r="F10" s="185">
        <v>30</v>
      </c>
      <c r="G10" s="185">
        <v>30</v>
      </c>
      <c r="H10" s="185">
        <v>30</v>
      </c>
      <c r="I10" s="185">
        <v>30</v>
      </c>
      <c r="J10" s="188">
        <f t="shared" si="0"/>
        <v>150</v>
      </c>
      <c r="K10" s="222">
        <v>4.0818287037037038E-3</v>
      </c>
    </row>
    <row r="11" spans="1:11" s="1" customFormat="1" ht="14.4" x14ac:dyDescent="0.3">
      <c r="A11" s="185">
        <v>10</v>
      </c>
      <c r="B11" s="150" t="s">
        <v>39</v>
      </c>
      <c r="C11" s="150" t="s">
        <v>209</v>
      </c>
      <c r="D11" s="194">
        <v>6.1875000000000005E-4</v>
      </c>
      <c r="E11" s="185">
        <v>30</v>
      </c>
      <c r="F11" s="185">
        <v>30</v>
      </c>
      <c r="G11" s="185">
        <v>30</v>
      </c>
      <c r="H11" s="185">
        <v>30</v>
      </c>
      <c r="I11" s="185">
        <v>30</v>
      </c>
      <c r="J11" s="188">
        <f t="shared" si="0"/>
        <v>150</v>
      </c>
      <c r="K11" s="222">
        <v>4.1400462962962962E-3</v>
      </c>
    </row>
    <row r="12" spans="1:11" s="1" customFormat="1" ht="14.4" x14ac:dyDescent="0.3">
      <c r="A12" s="185">
        <v>11</v>
      </c>
      <c r="B12" s="150" t="s">
        <v>194</v>
      </c>
      <c r="C12" s="150" t="s">
        <v>196</v>
      </c>
      <c r="D12" s="194">
        <v>3.1932870370370367E-4</v>
      </c>
      <c r="E12" s="187">
        <v>30</v>
      </c>
      <c r="F12" s="185">
        <v>30</v>
      </c>
      <c r="G12" s="185">
        <v>30</v>
      </c>
      <c r="H12" s="185">
        <v>30</v>
      </c>
      <c r="I12" s="185">
        <v>20</v>
      </c>
      <c r="J12" s="188">
        <f t="shared" si="0"/>
        <v>140</v>
      </c>
      <c r="K12" s="222">
        <v>4.1666666666666666E-3</v>
      </c>
    </row>
    <row r="13" spans="1:11" s="1" customFormat="1" ht="14.4" x14ac:dyDescent="0.3">
      <c r="A13" s="185">
        <v>12</v>
      </c>
      <c r="B13" s="150" t="s">
        <v>44</v>
      </c>
      <c r="C13" s="150" t="s">
        <v>202</v>
      </c>
      <c r="D13" s="194">
        <v>7.9131944444444443E-4</v>
      </c>
      <c r="E13" s="187">
        <v>30</v>
      </c>
      <c r="F13" s="185">
        <v>30</v>
      </c>
      <c r="G13" s="185">
        <v>30</v>
      </c>
      <c r="H13" s="185">
        <v>30</v>
      </c>
      <c r="I13" s="185">
        <v>10</v>
      </c>
      <c r="J13" s="188">
        <f t="shared" si="0"/>
        <v>130</v>
      </c>
      <c r="K13" s="222">
        <v>4.1666666666666666E-3</v>
      </c>
    </row>
    <row r="14" spans="1:11" s="3" customFormat="1" ht="14.4" x14ac:dyDescent="0.3">
      <c r="A14" s="185">
        <v>13</v>
      </c>
      <c r="B14" s="150" t="s">
        <v>50</v>
      </c>
      <c r="C14" s="150" t="s">
        <v>223</v>
      </c>
      <c r="D14" s="194">
        <v>4.8182870370370377E-4</v>
      </c>
      <c r="E14" s="187">
        <v>30</v>
      </c>
      <c r="F14" s="185">
        <v>30</v>
      </c>
      <c r="G14" s="185">
        <v>30</v>
      </c>
      <c r="H14" s="185">
        <v>30</v>
      </c>
      <c r="I14" s="185">
        <v>0</v>
      </c>
      <c r="J14" s="188">
        <f t="shared" si="0"/>
        <v>120</v>
      </c>
      <c r="K14" s="222">
        <v>4.1666666666666666E-3</v>
      </c>
    </row>
    <row r="15" spans="1:11" s="1" customFormat="1" ht="14.4" x14ac:dyDescent="0.3">
      <c r="A15" s="185">
        <v>14</v>
      </c>
      <c r="B15" s="150" t="s">
        <v>44</v>
      </c>
      <c r="C15" s="150" t="s">
        <v>214</v>
      </c>
      <c r="D15" s="194">
        <v>5.5289351851851853E-4</v>
      </c>
      <c r="E15" s="185">
        <v>30</v>
      </c>
      <c r="F15" s="185">
        <v>30</v>
      </c>
      <c r="G15" s="185">
        <v>30</v>
      </c>
      <c r="H15" s="185">
        <v>30</v>
      </c>
      <c r="I15" s="185">
        <v>0</v>
      </c>
      <c r="J15" s="188">
        <f t="shared" si="0"/>
        <v>120</v>
      </c>
      <c r="K15" s="222">
        <v>4.1666666666666666E-3</v>
      </c>
    </row>
    <row r="16" spans="1:11" s="3" customFormat="1" ht="14.4" x14ac:dyDescent="0.3">
      <c r="A16" s="185">
        <v>15</v>
      </c>
      <c r="B16" s="150" t="s">
        <v>95</v>
      </c>
      <c r="C16" s="150" t="s">
        <v>352</v>
      </c>
      <c r="D16" s="194">
        <v>7.256944444444445E-4</v>
      </c>
      <c r="E16" s="187">
        <v>30</v>
      </c>
      <c r="F16" s="185">
        <v>30</v>
      </c>
      <c r="G16" s="185">
        <v>30</v>
      </c>
      <c r="H16" s="185">
        <v>30</v>
      </c>
      <c r="I16" s="185">
        <v>0</v>
      </c>
      <c r="J16" s="188">
        <f t="shared" si="0"/>
        <v>120</v>
      </c>
      <c r="K16" s="222">
        <v>4.1666666666666666E-3</v>
      </c>
    </row>
    <row r="17" spans="1:11" ht="14.4" x14ac:dyDescent="0.3">
      <c r="A17" s="185">
        <v>16</v>
      </c>
      <c r="B17" s="150" t="s">
        <v>222</v>
      </c>
      <c r="C17" s="150" t="s">
        <v>258</v>
      </c>
      <c r="D17" s="194">
        <v>2.091087962962963E-3</v>
      </c>
      <c r="E17" s="185">
        <v>30</v>
      </c>
      <c r="F17" s="185">
        <v>30</v>
      </c>
      <c r="G17" s="185">
        <v>30</v>
      </c>
      <c r="H17" s="185">
        <v>30</v>
      </c>
      <c r="I17" s="185">
        <v>0</v>
      </c>
      <c r="J17" s="188">
        <f t="shared" si="0"/>
        <v>120</v>
      </c>
      <c r="K17" s="222">
        <v>4.1666666666666666E-3</v>
      </c>
    </row>
    <row r="18" spans="1:11" s="3" customFormat="1" ht="14.4" x14ac:dyDescent="0.3">
      <c r="A18" s="185">
        <v>17</v>
      </c>
      <c r="B18" s="150" t="s">
        <v>198</v>
      </c>
      <c r="C18" s="150" t="s">
        <v>199</v>
      </c>
      <c r="D18" s="194">
        <v>3.0162037037037033E-4</v>
      </c>
      <c r="E18" s="185">
        <v>30</v>
      </c>
      <c r="F18" s="185">
        <v>30</v>
      </c>
      <c r="G18" s="185">
        <v>30</v>
      </c>
      <c r="H18" s="185">
        <v>0</v>
      </c>
      <c r="I18" s="185">
        <v>0</v>
      </c>
      <c r="J18" s="188">
        <f t="shared" si="0"/>
        <v>90</v>
      </c>
      <c r="K18" s="222">
        <v>4.1666666666666666E-3</v>
      </c>
    </row>
    <row r="19" spans="1:11" ht="14.4" x14ac:dyDescent="0.3">
      <c r="A19" s="185">
        <v>18</v>
      </c>
      <c r="B19" s="150" t="s">
        <v>42</v>
      </c>
      <c r="C19" s="150" t="s">
        <v>112</v>
      </c>
      <c r="D19" s="194">
        <v>3.7418981481481477E-4</v>
      </c>
      <c r="E19" s="185">
        <v>30</v>
      </c>
      <c r="F19" s="185">
        <v>30</v>
      </c>
      <c r="G19" s="185">
        <v>30</v>
      </c>
      <c r="H19" s="185">
        <v>0</v>
      </c>
      <c r="I19" s="185">
        <v>0</v>
      </c>
      <c r="J19" s="188">
        <f t="shared" si="0"/>
        <v>90</v>
      </c>
      <c r="K19" s="222">
        <v>4.1666666666666666E-3</v>
      </c>
    </row>
    <row r="20" spans="1:11" ht="14.4" x14ac:dyDescent="0.3">
      <c r="A20" s="185">
        <v>19</v>
      </c>
      <c r="B20" s="150" t="s">
        <v>234</v>
      </c>
      <c r="C20" s="150" t="s">
        <v>235</v>
      </c>
      <c r="D20" s="194">
        <v>5.0729166666666663E-4</v>
      </c>
      <c r="E20" s="187">
        <v>30</v>
      </c>
      <c r="F20" s="185">
        <v>30</v>
      </c>
      <c r="G20" s="185">
        <v>30</v>
      </c>
      <c r="H20" s="185">
        <v>0</v>
      </c>
      <c r="I20" s="185">
        <v>0</v>
      </c>
      <c r="J20" s="188">
        <f t="shared" si="0"/>
        <v>90</v>
      </c>
      <c r="K20" s="222">
        <v>4.1666666666666666E-3</v>
      </c>
    </row>
    <row r="21" spans="1:11" ht="14.4" x14ac:dyDescent="0.3">
      <c r="A21" s="185">
        <v>20</v>
      </c>
      <c r="B21" s="150" t="s">
        <v>200</v>
      </c>
      <c r="C21" s="150" t="s">
        <v>201</v>
      </c>
      <c r="D21" s="194">
        <v>6.3229166666666674E-4</v>
      </c>
      <c r="E21" s="187">
        <v>30</v>
      </c>
      <c r="F21" s="185">
        <v>30</v>
      </c>
      <c r="G21" s="185">
        <v>30</v>
      </c>
      <c r="H21" s="185">
        <v>0</v>
      </c>
      <c r="I21" s="185">
        <v>0</v>
      </c>
      <c r="J21" s="188">
        <f t="shared" si="0"/>
        <v>90</v>
      </c>
      <c r="K21" s="222">
        <v>4.1666666666666666E-3</v>
      </c>
    </row>
    <row r="22" spans="1:11" ht="14.4" x14ac:dyDescent="0.3">
      <c r="A22" s="185">
        <v>21</v>
      </c>
      <c r="B22" s="150" t="s">
        <v>194</v>
      </c>
      <c r="C22" s="150" t="s">
        <v>195</v>
      </c>
      <c r="D22" s="194">
        <v>6.5821759259259262E-4</v>
      </c>
      <c r="E22" s="187">
        <v>30</v>
      </c>
      <c r="F22" s="185">
        <v>30</v>
      </c>
      <c r="G22" s="185">
        <v>30</v>
      </c>
      <c r="H22" s="185">
        <v>0</v>
      </c>
      <c r="I22" s="185">
        <v>0</v>
      </c>
      <c r="J22" s="188">
        <f t="shared" si="0"/>
        <v>90</v>
      </c>
      <c r="K22" s="222">
        <v>4.1666666666666666E-3</v>
      </c>
    </row>
    <row r="23" spans="1:11" ht="14.4" x14ac:dyDescent="0.3">
      <c r="A23" s="185">
        <v>22</v>
      </c>
      <c r="B23" s="150" t="s">
        <v>95</v>
      </c>
      <c r="C23" s="150" t="s">
        <v>207</v>
      </c>
      <c r="D23" s="194">
        <v>1.5694444444444443E-3</v>
      </c>
      <c r="E23" s="187">
        <v>30</v>
      </c>
      <c r="F23" s="185">
        <v>30</v>
      </c>
      <c r="G23" s="185">
        <v>30</v>
      </c>
      <c r="H23" s="185">
        <v>0</v>
      </c>
      <c r="I23" s="185">
        <v>0</v>
      </c>
      <c r="J23" s="188">
        <f t="shared" si="0"/>
        <v>90</v>
      </c>
      <c r="K23" s="222">
        <v>4.1666666666666666E-3</v>
      </c>
    </row>
    <row r="24" spans="1:11" s="3" customFormat="1" ht="14.4" x14ac:dyDescent="0.3">
      <c r="A24" s="185">
        <v>23</v>
      </c>
      <c r="B24" s="150" t="s">
        <v>197</v>
      </c>
      <c r="C24" s="150" t="s">
        <v>243</v>
      </c>
      <c r="D24" s="194">
        <v>30</v>
      </c>
      <c r="E24" s="187">
        <v>30</v>
      </c>
      <c r="F24" s="185">
        <v>30</v>
      </c>
      <c r="G24" s="185">
        <v>30</v>
      </c>
      <c r="H24" s="185">
        <v>0</v>
      </c>
      <c r="I24" s="185">
        <v>0</v>
      </c>
      <c r="J24" s="188">
        <f t="shared" si="0"/>
        <v>90</v>
      </c>
      <c r="K24" s="222">
        <v>4.1666666666666666E-3</v>
      </c>
    </row>
    <row r="25" spans="1:11" ht="14.4" x14ac:dyDescent="0.3">
      <c r="A25" s="185">
        <v>24</v>
      </c>
      <c r="B25" s="150" t="s">
        <v>134</v>
      </c>
      <c r="C25" s="150" t="s">
        <v>38</v>
      </c>
      <c r="D25" s="194">
        <v>2.2395833333333336E-4</v>
      </c>
      <c r="E25" s="187">
        <v>30</v>
      </c>
      <c r="F25" s="185">
        <v>30</v>
      </c>
      <c r="G25" s="185">
        <v>0</v>
      </c>
      <c r="H25" s="185">
        <v>0</v>
      </c>
      <c r="I25" s="185">
        <v>0</v>
      </c>
      <c r="J25" s="188">
        <f t="shared" si="0"/>
        <v>60</v>
      </c>
      <c r="K25" s="222">
        <v>4.1666666666666666E-3</v>
      </c>
    </row>
    <row r="26" spans="1:11" ht="14.4" x14ac:dyDescent="0.3">
      <c r="A26" s="185">
        <v>25</v>
      </c>
      <c r="B26" s="150" t="s">
        <v>129</v>
      </c>
      <c r="C26" s="223" t="s">
        <v>356</v>
      </c>
      <c r="D26" s="194">
        <v>2.7303240740740744E-4</v>
      </c>
      <c r="E26" s="187">
        <v>30</v>
      </c>
      <c r="F26" s="185">
        <v>30</v>
      </c>
      <c r="G26" s="185">
        <v>0</v>
      </c>
      <c r="H26" s="185">
        <v>0</v>
      </c>
      <c r="I26" s="185">
        <v>0</v>
      </c>
      <c r="J26" s="188">
        <f t="shared" si="0"/>
        <v>60</v>
      </c>
      <c r="K26" s="222">
        <v>4.1666666666666666E-3</v>
      </c>
    </row>
    <row r="27" spans="1:11" ht="14.4" x14ac:dyDescent="0.3">
      <c r="A27" s="185">
        <v>26</v>
      </c>
      <c r="B27" s="150" t="s">
        <v>50</v>
      </c>
      <c r="C27" s="150" t="s">
        <v>225</v>
      </c>
      <c r="D27" s="194">
        <v>3.7199074074074071E-4</v>
      </c>
      <c r="E27" s="187">
        <v>30</v>
      </c>
      <c r="F27" s="185">
        <v>30</v>
      </c>
      <c r="G27" s="185">
        <v>0</v>
      </c>
      <c r="H27" s="185">
        <v>0</v>
      </c>
      <c r="I27" s="185">
        <v>0</v>
      </c>
      <c r="J27" s="188">
        <f t="shared" si="0"/>
        <v>60</v>
      </c>
      <c r="K27" s="222">
        <v>4.1666666666666666E-3</v>
      </c>
    </row>
    <row r="28" spans="1:11" ht="14.4" x14ac:dyDescent="0.3">
      <c r="A28" s="185">
        <v>27</v>
      </c>
      <c r="B28" s="150" t="s">
        <v>34</v>
      </c>
      <c r="C28" s="150" t="s">
        <v>358</v>
      </c>
      <c r="D28" s="194">
        <v>5.276620370370371E-4</v>
      </c>
      <c r="E28" s="185">
        <v>30</v>
      </c>
      <c r="F28" s="185">
        <v>30</v>
      </c>
      <c r="G28" s="185">
        <v>0</v>
      </c>
      <c r="H28" s="185">
        <v>0</v>
      </c>
      <c r="I28" s="185">
        <v>0</v>
      </c>
      <c r="J28" s="188">
        <f t="shared" si="0"/>
        <v>60</v>
      </c>
      <c r="K28" s="222">
        <v>4.1666666666666666E-3</v>
      </c>
    </row>
    <row r="29" spans="1:11" ht="14.4" x14ac:dyDescent="0.3">
      <c r="A29" s="185">
        <v>28</v>
      </c>
      <c r="B29" s="150" t="s">
        <v>206</v>
      </c>
      <c r="C29" s="150" t="s">
        <v>233</v>
      </c>
      <c r="D29" s="194">
        <v>8.6261574074074073E-4</v>
      </c>
      <c r="E29" s="187">
        <v>30</v>
      </c>
      <c r="F29" s="185">
        <v>30</v>
      </c>
      <c r="G29" s="185">
        <v>0</v>
      </c>
      <c r="H29" s="185">
        <v>0</v>
      </c>
      <c r="I29" s="185">
        <v>0</v>
      </c>
      <c r="J29" s="188">
        <f t="shared" si="0"/>
        <v>60</v>
      </c>
      <c r="K29" s="222">
        <v>4.1666666666666666E-3</v>
      </c>
    </row>
    <row r="30" spans="1:11" ht="14.4" x14ac:dyDescent="0.3">
      <c r="A30" s="185">
        <v>29</v>
      </c>
      <c r="B30" s="150" t="s">
        <v>129</v>
      </c>
      <c r="C30" s="150" t="s">
        <v>193</v>
      </c>
      <c r="D30" s="194">
        <v>1.0855324074074072E-3</v>
      </c>
      <c r="E30" s="187">
        <v>30</v>
      </c>
      <c r="F30" s="185">
        <v>30</v>
      </c>
      <c r="G30" s="185">
        <v>0</v>
      </c>
      <c r="H30" s="185">
        <v>0</v>
      </c>
      <c r="I30" s="185">
        <v>0</v>
      </c>
      <c r="J30" s="188">
        <f t="shared" si="0"/>
        <v>60</v>
      </c>
      <c r="K30" s="222">
        <v>4.1666666666666666E-3</v>
      </c>
    </row>
    <row r="31" spans="1:11" ht="14.4" x14ac:dyDescent="0.3">
      <c r="A31" s="185">
        <v>30</v>
      </c>
      <c r="B31" s="150" t="s">
        <v>231</v>
      </c>
      <c r="C31" s="150" t="s">
        <v>213</v>
      </c>
      <c r="D31" s="194">
        <v>1.2233796296296296E-3</v>
      </c>
      <c r="E31" s="187">
        <v>30</v>
      </c>
      <c r="F31" s="185">
        <v>30</v>
      </c>
      <c r="G31" s="185">
        <v>0</v>
      </c>
      <c r="H31" s="185">
        <v>0</v>
      </c>
      <c r="I31" s="185">
        <v>0</v>
      </c>
      <c r="J31" s="188">
        <f t="shared" si="0"/>
        <v>60</v>
      </c>
      <c r="K31" s="222">
        <v>4.1666666666666666E-3</v>
      </c>
    </row>
    <row r="32" spans="1:11" ht="14.4" x14ac:dyDescent="0.3">
      <c r="A32" s="185">
        <v>31</v>
      </c>
      <c r="B32" s="150" t="s">
        <v>251</v>
      </c>
      <c r="C32" s="150" t="s">
        <v>232</v>
      </c>
      <c r="D32" s="194">
        <v>1.5395833333333336E-3</v>
      </c>
      <c r="E32" s="187">
        <v>30</v>
      </c>
      <c r="F32" s="185">
        <v>30</v>
      </c>
      <c r="G32" s="185">
        <v>0</v>
      </c>
      <c r="H32" s="185">
        <v>0</v>
      </c>
      <c r="I32" s="185">
        <v>0</v>
      </c>
      <c r="J32" s="188">
        <f t="shared" si="0"/>
        <v>60</v>
      </c>
      <c r="K32" s="222">
        <v>4.1666666666666666E-3</v>
      </c>
    </row>
    <row r="33" spans="1:11" ht="14.4" x14ac:dyDescent="0.3">
      <c r="A33" s="185">
        <v>32</v>
      </c>
      <c r="B33" s="150" t="s">
        <v>151</v>
      </c>
      <c r="C33" s="150" t="s">
        <v>238</v>
      </c>
      <c r="D33" s="194">
        <v>2.53587962962963E-4</v>
      </c>
      <c r="E33" s="185">
        <v>30</v>
      </c>
      <c r="F33" s="185">
        <v>0</v>
      </c>
      <c r="G33" s="185">
        <v>0</v>
      </c>
      <c r="H33" s="185">
        <v>0</v>
      </c>
      <c r="I33" s="185">
        <v>0</v>
      </c>
      <c r="J33" s="188">
        <f t="shared" si="0"/>
        <v>30</v>
      </c>
      <c r="K33" s="222">
        <v>4.1666666666666666E-3</v>
      </c>
    </row>
    <row r="34" spans="1:11" ht="14.4" x14ac:dyDescent="0.3">
      <c r="A34" s="185">
        <v>33</v>
      </c>
      <c r="B34" s="150" t="s">
        <v>129</v>
      </c>
      <c r="C34" s="150" t="s">
        <v>241</v>
      </c>
      <c r="D34" s="194">
        <v>3.8414351851851847E-4</v>
      </c>
      <c r="E34" s="185">
        <v>30</v>
      </c>
      <c r="F34" s="185">
        <v>0</v>
      </c>
      <c r="G34" s="185">
        <v>0</v>
      </c>
      <c r="H34" s="185">
        <v>0</v>
      </c>
      <c r="I34" s="185">
        <v>0</v>
      </c>
      <c r="J34" s="188">
        <f t="shared" si="0"/>
        <v>30</v>
      </c>
      <c r="K34" s="222">
        <v>4.1666666666666666E-3</v>
      </c>
    </row>
    <row r="35" spans="1:11" ht="14.4" x14ac:dyDescent="0.3">
      <c r="A35" s="185">
        <v>34</v>
      </c>
      <c r="B35" s="150" t="s">
        <v>111</v>
      </c>
      <c r="C35" s="150" t="s">
        <v>236</v>
      </c>
      <c r="D35" s="194">
        <v>4.1597222222222225E-4</v>
      </c>
      <c r="E35" s="185">
        <v>30</v>
      </c>
      <c r="F35" s="185">
        <v>0</v>
      </c>
      <c r="G35" s="185">
        <v>0</v>
      </c>
      <c r="H35" s="185">
        <v>0</v>
      </c>
      <c r="I35" s="185">
        <v>0</v>
      </c>
      <c r="J35" s="188">
        <f t="shared" si="0"/>
        <v>30</v>
      </c>
      <c r="K35" s="222">
        <v>4.1666666666666666E-3</v>
      </c>
    </row>
    <row r="36" spans="1:11" ht="14.4" x14ac:dyDescent="0.3">
      <c r="A36" s="185">
        <v>35</v>
      </c>
      <c r="B36" s="150" t="s">
        <v>204</v>
      </c>
      <c r="C36" s="150" t="s">
        <v>205</v>
      </c>
      <c r="D36" s="194">
        <v>5.7442129629629629E-4</v>
      </c>
      <c r="E36" s="187">
        <v>30</v>
      </c>
      <c r="F36" s="185">
        <v>0</v>
      </c>
      <c r="G36" s="185">
        <v>0</v>
      </c>
      <c r="H36" s="185">
        <v>0</v>
      </c>
      <c r="I36" s="185">
        <v>0</v>
      </c>
      <c r="J36" s="188">
        <f t="shared" si="0"/>
        <v>30</v>
      </c>
      <c r="K36" s="222">
        <v>4.1666666666666666E-3</v>
      </c>
    </row>
    <row r="37" spans="1:11" ht="14.4" x14ac:dyDescent="0.3">
      <c r="A37" s="185">
        <v>36</v>
      </c>
      <c r="B37" s="150" t="s">
        <v>211</v>
      </c>
      <c r="C37" s="150" t="s">
        <v>212</v>
      </c>
      <c r="D37" s="194">
        <v>6.9317129629629633E-4</v>
      </c>
      <c r="E37" s="187">
        <v>30</v>
      </c>
      <c r="F37" s="185">
        <v>0</v>
      </c>
      <c r="G37" s="185">
        <v>0</v>
      </c>
      <c r="H37" s="185">
        <v>0</v>
      </c>
      <c r="I37" s="185">
        <v>0</v>
      </c>
      <c r="J37" s="188">
        <f t="shared" si="0"/>
        <v>30</v>
      </c>
      <c r="K37" s="222">
        <v>4.1666666666666666E-3</v>
      </c>
    </row>
    <row r="38" spans="1:11" ht="14.4" x14ac:dyDescent="0.3">
      <c r="A38" s="185">
        <v>37</v>
      </c>
      <c r="B38" s="150" t="s">
        <v>198</v>
      </c>
      <c r="C38" s="223" t="s">
        <v>94</v>
      </c>
      <c r="D38" s="194">
        <v>9.5254629629629628E-4</v>
      </c>
      <c r="E38" s="185">
        <v>30</v>
      </c>
      <c r="F38" s="185">
        <v>0</v>
      </c>
      <c r="G38" s="185">
        <v>0</v>
      </c>
      <c r="H38" s="185">
        <v>0</v>
      </c>
      <c r="I38" s="185">
        <v>0</v>
      </c>
      <c r="J38" s="188">
        <f t="shared" si="0"/>
        <v>30</v>
      </c>
      <c r="K38" s="222">
        <v>4.1666666666666666E-3</v>
      </c>
    </row>
    <row r="39" spans="1:11" ht="14.4" x14ac:dyDescent="0.3">
      <c r="A39" s="185">
        <v>38</v>
      </c>
      <c r="B39" s="150" t="s">
        <v>134</v>
      </c>
      <c r="C39" s="150" t="s">
        <v>353</v>
      </c>
      <c r="D39" s="194">
        <v>1.4293981481481482E-3</v>
      </c>
      <c r="E39" s="185">
        <v>30</v>
      </c>
      <c r="F39" s="185">
        <v>0</v>
      </c>
      <c r="G39" s="185">
        <v>0</v>
      </c>
      <c r="H39" s="185">
        <v>0</v>
      </c>
      <c r="I39" s="185">
        <v>0</v>
      </c>
      <c r="J39" s="188">
        <f t="shared" si="0"/>
        <v>30</v>
      </c>
      <c r="K39" s="222">
        <v>4.1666666666666666E-3</v>
      </c>
    </row>
    <row r="40" spans="1:11" ht="14.4" x14ac:dyDescent="0.3">
      <c r="A40" s="185">
        <v>39</v>
      </c>
      <c r="B40" s="150" t="s">
        <v>240</v>
      </c>
      <c r="C40" s="223" t="s">
        <v>165</v>
      </c>
      <c r="D40" s="194">
        <v>1.7752314814814816E-3</v>
      </c>
      <c r="E40" s="187">
        <v>30</v>
      </c>
      <c r="F40" s="185">
        <v>0</v>
      </c>
      <c r="G40" s="185">
        <v>0</v>
      </c>
      <c r="H40" s="185">
        <v>0</v>
      </c>
      <c r="I40" s="185">
        <v>0</v>
      </c>
      <c r="J40" s="188">
        <f t="shared" si="0"/>
        <v>30</v>
      </c>
      <c r="K40" s="222">
        <v>4.1666666666666666E-3</v>
      </c>
    </row>
    <row r="41" spans="1:11" ht="14.4" x14ac:dyDescent="0.3">
      <c r="A41" s="185">
        <v>40</v>
      </c>
      <c r="B41" s="150" t="s">
        <v>215</v>
      </c>
      <c r="C41" s="150" t="s">
        <v>216</v>
      </c>
      <c r="D41" s="194">
        <v>3.1753472222222222E-3</v>
      </c>
      <c r="E41" s="185">
        <v>30</v>
      </c>
      <c r="F41" s="185">
        <v>0</v>
      </c>
      <c r="G41" s="185">
        <v>0</v>
      </c>
      <c r="H41" s="185">
        <v>0</v>
      </c>
      <c r="I41" s="185">
        <v>0</v>
      </c>
      <c r="J41" s="188">
        <f t="shared" si="0"/>
        <v>30</v>
      </c>
      <c r="K41" s="222">
        <v>4.1666666666666666E-3</v>
      </c>
    </row>
  </sheetData>
  <sortState xmlns:xlrd2="http://schemas.microsoft.com/office/spreadsheetml/2017/richdata2" ref="B2:K41">
    <sortCondition descending="1" ref="J2:J41"/>
    <sortCondition ref="K2:K41"/>
    <sortCondition ref="D2:D41"/>
  </sortState>
  <printOptions gridLines="1"/>
  <pageMargins left="0.7" right="0.7" top="0.75" bottom="0.75" header="0.3" footer="0.3"/>
  <pageSetup scale="86" orientation="landscape" horizontalDpi="4294967293" r:id="rId1"/>
  <headerFooter>
    <oddHeader>&amp;C&amp;16Maturity Results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41"/>
  <sheetViews>
    <sheetView view="pageLayout" zoomScaleNormal="100" workbookViewId="0">
      <selection activeCell="B2" sqref="B2:C41"/>
    </sheetView>
  </sheetViews>
  <sheetFormatPr defaultRowHeight="13.8" x14ac:dyDescent="0.25"/>
  <cols>
    <col min="1" max="1" width="3.8984375" customWidth="1"/>
    <col min="2" max="2" width="23.5" customWidth="1"/>
    <col min="3" max="3" width="11.09765625" customWidth="1"/>
    <col min="4" max="4" width="9" style="107"/>
    <col min="10" max="10" width="9"/>
    <col min="11" max="11" width="9" style="107"/>
  </cols>
  <sheetData>
    <row r="1" spans="1:11" s="5" customFormat="1" ht="14.4" x14ac:dyDescent="0.3">
      <c r="A1" s="17"/>
      <c r="B1" s="18" t="s">
        <v>0</v>
      </c>
      <c r="C1" s="18" t="s">
        <v>1</v>
      </c>
      <c r="D1" s="1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9" t="s">
        <v>8</v>
      </c>
      <c r="K1" s="122" t="s">
        <v>9</v>
      </c>
    </row>
    <row r="2" spans="1:11" s="1" customFormat="1" ht="14.4" x14ac:dyDescent="0.3">
      <c r="A2" s="185">
        <v>1</v>
      </c>
      <c r="B2" s="150"/>
      <c r="C2" s="150"/>
      <c r="D2" s="106"/>
      <c r="E2" s="25"/>
      <c r="F2" s="23"/>
      <c r="G2" s="23"/>
      <c r="H2" s="20"/>
      <c r="I2" s="20"/>
      <c r="J2" s="26">
        <f t="shared" ref="J2:J20" si="0">SUM(E2:I2)</f>
        <v>0</v>
      </c>
      <c r="K2" s="115"/>
    </row>
    <row r="3" spans="1:11" s="3" customFormat="1" ht="14.4" x14ac:dyDescent="0.3">
      <c r="A3" s="185">
        <v>2</v>
      </c>
      <c r="B3" s="150"/>
      <c r="C3" s="150"/>
      <c r="D3" s="106"/>
      <c r="E3" s="25"/>
      <c r="F3" s="23"/>
      <c r="G3" s="23"/>
      <c r="H3" s="20"/>
      <c r="I3" s="20"/>
      <c r="J3" s="26">
        <f t="shared" si="0"/>
        <v>0</v>
      </c>
      <c r="K3" s="115"/>
    </row>
    <row r="4" spans="1:11" s="1" customFormat="1" ht="14.4" x14ac:dyDescent="0.3">
      <c r="A4" s="185">
        <v>3</v>
      </c>
      <c r="B4" s="150"/>
      <c r="C4" s="150"/>
      <c r="D4" s="106"/>
      <c r="E4" s="25"/>
      <c r="F4" s="23"/>
      <c r="G4" s="23"/>
      <c r="H4" s="20"/>
      <c r="I4" s="20"/>
      <c r="J4" s="26">
        <f t="shared" si="0"/>
        <v>0</v>
      </c>
      <c r="K4" s="115"/>
    </row>
    <row r="5" spans="1:11" s="3" customFormat="1" ht="14.4" x14ac:dyDescent="0.3">
      <c r="A5" s="185">
        <v>4</v>
      </c>
      <c r="B5" s="150"/>
      <c r="C5" s="150"/>
      <c r="D5" s="106"/>
      <c r="E5" s="25"/>
      <c r="F5" s="23"/>
      <c r="G5" s="23"/>
      <c r="H5" s="20"/>
      <c r="I5" s="20"/>
      <c r="J5" s="26">
        <f t="shared" si="0"/>
        <v>0</v>
      </c>
      <c r="K5" s="115"/>
    </row>
    <row r="6" spans="1:11" s="1" customFormat="1" ht="14.4" x14ac:dyDescent="0.3">
      <c r="A6" s="185">
        <v>5</v>
      </c>
      <c r="B6" s="150"/>
      <c r="C6" s="150"/>
      <c r="D6" s="106"/>
      <c r="E6" s="25"/>
      <c r="F6" s="23"/>
      <c r="G6" s="23"/>
      <c r="H6" s="20"/>
      <c r="I6" s="20"/>
      <c r="J6" s="26">
        <f t="shared" si="0"/>
        <v>0</v>
      </c>
      <c r="K6" s="115"/>
    </row>
    <row r="7" spans="1:11" s="3" customFormat="1" ht="14.4" x14ac:dyDescent="0.3">
      <c r="A7" s="185">
        <v>6</v>
      </c>
      <c r="B7" s="150"/>
      <c r="C7" s="150"/>
      <c r="D7" s="106"/>
      <c r="E7" s="25"/>
      <c r="F7" s="23"/>
      <c r="G7" s="23"/>
      <c r="H7" s="20"/>
      <c r="I7" s="20"/>
      <c r="J7" s="26">
        <f t="shared" si="0"/>
        <v>0</v>
      </c>
      <c r="K7" s="115"/>
    </row>
    <row r="8" spans="1:11" s="1" customFormat="1" ht="14.4" x14ac:dyDescent="0.3">
      <c r="A8" s="185">
        <v>7</v>
      </c>
      <c r="B8" s="150"/>
      <c r="C8" s="150"/>
      <c r="D8" s="106"/>
      <c r="E8" s="25"/>
      <c r="F8" s="23"/>
      <c r="G8" s="23"/>
      <c r="H8" s="20"/>
      <c r="I8" s="20"/>
      <c r="J8" s="26">
        <f t="shared" si="0"/>
        <v>0</v>
      </c>
      <c r="K8" s="115"/>
    </row>
    <row r="9" spans="1:11" s="3" customFormat="1" ht="14.4" x14ac:dyDescent="0.3">
      <c r="A9" s="185">
        <v>8</v>
      </c>
      <c r="B9" s="150"/>
      <c r="C9" s="150"/>
      <c r="D9" s="106"/>
      <c r="E9" s="25"/>
      <c r="F9" s="23"/>
      <c r="G9" s="23"/>
      <c r="H9" s="20"/>
      <c r="I9" s="20"/>
      <c r="J9" s="26">
        <f t="shared" si="0"/>
        <v>0</v>
      </c>
      <c r="K9" s="115"/>
    </row>
    <row r="10" spans="1:11" s="1" customFormat="1" ht="14.4" x14ac:dyDescent="0.3">
      <c r="A10" s="185">
        <v>9</v>
      </c>
      <c r="B10" s="150"/>
      <c r="C10" s="150"/>
      <c r="D10" s="106"/>
      <c r="E10" s="25"/>
      <c r="F10" s="23"/>
      <c r="G10" s="23"/>
      <c r="H10" s="20"/>
      <c r="I10" s="20"/>
      <c r="J10" s="26">
        <f t="shared" si="0"/>
        <v>0</v>
      </c>
      <c r="K10" s="115"/>
    </row>
    <row r="11" spans="1:11" s="3" customFormat="1" ht="14.4" x14ac:dyDescent="0.3">
      <c r="A11" s="185">
        <v>10</v>
      </c>
      <c r="B11" s="150"/>
      <c r="C11" s="150"/>
      <c r="D11" s="106"/>
      <c r="E11" s="25"/>
      <c r="F11" s="23"/>
      <c r="G11" s="23"/>
      <c r="H11" s="20"/>
      <c r="I11" s="20"/>
      <c r="J11" s="26">
        <f t="shared" si="0"/>
        <v>0</v>
      </c>
      <c r="K11" s="115"/>
    </row>
    <row r="12" spans="1:11" s="1" customFormat="1" ht="14.4" x14ac:dyDescent="0.3">
      <c r="A12" s="185">
        <v>11</v>
      </c>
      <c r="B12" s="150"/>
      <c r="C12" s="150"/>
      <c r="D12" s="106"/>
      <c r="E12" s="25"/>
      <c r="F12" s="23"/>
      <c r="G12" s="23"/>
      <c r="H12" s="20"/>
      <c r="I12" s="20"/>
      <c r="J12" s="26">
        <f t="shared" si="0"/>
        <v>0</v>
      </c>
      <c r="K12" s="115"/>
    </row>
    <row r="13" spans="1:11" s="3" customFormat="1" ht="14.4" x14ac:dyDescent="0.3">
      <c r="A13" s="185">
        <v>12</v>
      </c>
      <c r="B13" s="150"/>
      <c r="C13" s="150"/>
      <c r="D13" s="106"/>
      <c r="E13" s="25"/>
      <c r="F13" s="23"/>
      <c r="G13" s="23"/>
      <c r="H13" s="20"/>
      <c r="I13" s="20"/>
      <c r="J13" s="26">
        <f t="shared" si="0"/>
        <v>0</v>
      </c>
      <c r="K13" s="115"/>
    </row>
    <row r="14" spans="1:11" s="1" customFormat="1" ht="14.4" x14ac:dyDescent="0.3">
      <c r="A14" s="185">
        <v>13</v>
      </c>
      <c r="B14" s="150"/>
      <c r="C14" s="150"/>
      <c r="D14" s="106"/>
      <c r="E14" s="25"/>
      <c r="F14" s="23"/>
      <c r="G14" s="23"/>
      <c r="H14" s="20"/>
      <c r="I14" s="20"/>
      <c r="J14" s="26">
        <f>SUM(E14:I14)</f>
        <v>0</v>
      </c>
      <c r="K14" s="115"/>
    </row>
    <row r="15" spans="1:11" s="3" customFormat="1" ht="14.4" x14ac:dyDescent="0.3">
      <c r="A15" s="185">
        <v>14</v>
      </c>
      <c r="B15" s="150"/>
      <c r="C15" s="150"/>
      <c r="D15" s="106"/>
      <c r="E15" s="25"/>
      <c r="F15" s="23"/>
      <c r="G15" s="23"/>
      <c r="H15" s="20"/>
      <c r="I15" s="20"/>
      <c r="J15" s="26">
        <f t="shared" si="0"/>
        <v>0</v>
      </c>
      <c r="K15" s="115"/>
    </row>
    <row r="16" spans="1:11" s="1" customFormat="1" ht="14.4" x14ac:dyDescent="0.3">
      <c r="A16" s="185">
        <v>15</v>
      </c>
      <c r="B16" s="150"/>
      <c r="C16" s="150"/>
      <c r="D16" s="106"/>
      <c r="E16" s="25"/>
      <c r="F16" s="23"/>
      <c r="G16" s="23"/>
      <c r="H16" s="20"/>
      <c r="I16" s="20"/>
      <c r="J16" s="26">
        <f t="shared" si="0"/>
        <v>0</v>
      </c>
      <c r="K16" s="115"/>
    </row>
    <row r="17" spans="1:11" s="3" customFormat="1" ht="14.4" x14ac:dyDescent="0.3">
      <c r="A17" s="185">
        <v>16</v>
      </c>
      <c r="B17" s="150"/>
      <c r="C17" s="150"/>
      <c r="D17" s="106"/>
      <c r="E17" s="25"/>
      <c r="F17" s="23"/>
      <c r="G17" s="23"/>
      <c r="H17" s="20"/>
      <c r="I17" s="20"/>
      <c r="J17" s="26">
        <f t="shared" si="0"/>
        <v>0</v>
      </c>
      <c r="K17" s="115"/>
    </row>
    <row r="18" spans="1:11" ht="14.4" x14ac:dyDescent="0.3">
      <c r="A18" s="185">
        <v>17</v>
      </c>
      <c r="B18" s="150"/>
      <c r="C18" s="150"/>
      <c r="D18" s="106"/>
      <c r="E18" s="25"/>
      <c r="F18" s="23"/>
      <c r="G18" s="23"/>
      <c r="H18" s="23"/>
      <c r="I18" s="23"/>
      <c r="J18" s="26">
        <f t="shared" si="0"/>
        <v>0</v>
      </c>
      <c r="K18" s="115"/>
    </row>
    <row r="19" spans="1:11" s="3" customFormat="1" ht="14.4" x14ac:dyDescent="0.3">
      <c r="A19" s="185">
        <v>18</v>
      </c>
      <c r="B19" s="150"/>
      <c r="C19" s="150"/>
      <c r="D19" s="106"/>
      <c r="E19" s="25"/>
      <c r="F19" s="23"/>
      <c r="G19" s="23"/>
      <c r="H19" s="23"/>
      <c r="I19" s="23"/>
      <c r="J19" s="26">
        <f t="shared" si="0"/>
        <v>0</v>
      </c>
      <c r="K19" s="115"/>
    </row>
    <row r="20" spans="1:11" ht="14.4" x14ac:dyDescent="0.3">
      <c r="A20" s="185">
        <v>19</v>
      </c>
      <c r="B20" s="150"/>
      <c r="C20" s="150"/>
      <c r="D20" s="106"/>
      <c r="E20" s="25"/>
      <c r="F20" s="23"/>
      <c r="G20" s="23"/>
      <c r="H20" s="23"/>
      <c r="I20" s="23"/>
      <c r="J20" s="26">
        <f t="shared" si="0"/>
        <v>0</v>
      </c>
      <c r="K20" s="115"/>
    </row>
    <row r="21" spans="1:11" ht="14.4" x14ac:dyDescent="0.3">
      <c r="A21" s="185">
        <v>20</v>
      </c>
      <c r="B21" s="150"/>
      <c r="C21" s="150"/>
      <c r="D21" s="106"/>
      <c r="E21" s="25"/>
      <c r="F21" s="23"/>
      <c r="G21" s="23"/>
      <c r="H21" s="23"/>
      <c r="I21" s="23"/>
      <c r="J21" s="26">
        <f t="shared" ref="J21:J31" si="1">SUM(E21:I21)</f>
        <v>0</v>
      </c>
      <c r="K21" s="115"/>
    </row>
    <row r="22" spans="1:11" ht="14.4" x14ac:dyDescent="0.3">
      <c r="A22" s="185">
        <v>21</v>
      </c>
      <c r="B22" s="150"/>
      <c r="C22" s="150"/>
      <c r="D22" s="106"/>
      <c r="E22" s="25"/>
      <c r="F22" s="23"/>
      <c r="G22" s="23"/>
      <c r="H22" s="23"/>
      <c r="I22" s="23"/>
      <c r="J22" s="26">
        <f t="shared" si="1"/>
        <v>0</v>
      </c>
      <c r="K22" s="115"/>
    </row>
    <row r="23" spans="1:11" ht="14.4" x14ac:dyDescent="0.3">
      <c r="A23" s="185">
        <v>22</v>
      </c>
      <c r="B23" s="150"/>
      <c r="C23" s="150"/>
      <c r="D23" s="106"/>
      <c r="E23" s="20"/>
      <c r="F23" s="20"/>
      <c r="G23" s="20"/>
      <c r="H23" s="20"/>
      <c r="I23" s="20"/>
      <c r="J23" s="26">
        <f t="shared" si="1"/>
        <v>0</v>
      </c>
      <c r="K23" s="106"/>
    </row>
    <row r="24" spans="1:11" ht="14.4" x14ac:dyDescent="0.3">
      <c r="A24" s="185">
        <v>23</v>
      </c>
      <c r="B24" s="150"/>
      <c r="C24" s="150"/>
      <c r="D24" s="106"/>
      <c r="E24" s="20"/>
      <c r="F24" s="20"/>
      <c r="G24" s="20"/>
      <c r="H24" s="20"/>
      <c r="I24" s="20"/>
      <c r="J24" s="26">
        <f t="shared" si="1"/>
        <v>0</v>
      </c>
      <c r="K24" s="106"/>
    </row>
    <row r="25" spans="1:11" ht="14.4" x14ac:dyDescent="0.3">
      <c r="A25" s="185">
        <v>24</v>
      </c>
      <c r="B25" s="150"/>
      <c r="C25" s="150"/>
      <c r="D25" s="106"/>
      <c r="E25" s="20"/>
      <c r="F25" s="20"/>
      <c r="G25" s="20"/>
      <c r="H25" s="20"/>
      <c r="I25" s="20"/>
      <c r="J25" s="26">
        <f t="shared" si="1"/>
        <v>0</v>
      </c>
      <c r="K25" s="106"/>
    </row>
    <row r="26" spans="1:11" ht="14.4" x14ac:dyDescent="0.3">
      <c r="A26" s="185">
        <v>25</v>
      </c>
      <c r="B26" s="150"/>
      <c r="C26" s="150"/>
      <c r="D26" s="106"/>
      <c r="E26" s="20"/>
      <c r="F26" s="20"/>
      <c r="G26" s="20"/>
      <c r="H26" s="20"/>
      <c r="I26" s="20"/>
      <c r="J26" s="26">
        <f t="shared" si="1"/>
        <v>0</v>
      </c>
      <c r="K26" s="106"/>
    </row>
    <row r="27" spans="1:11" ht="14.4" x14ac:dyDescent="0.3">
      <c r="A27" s="185">
        <v>26</v>
      </c>
      <c r="B27" s="150"/>
      <c r="C27" s="150"/>
      <c r="D27" s="106"/>
      <c r="E27" s="20"/>
      <c r="F27" s="20"/>
      <c r="G27" s="20"/>
      <c r="H27" s="20"/>
      <c r="I27" s="20"/>
      <c r="J27" s="26">
        <f t="shared" si="1"/>
        <v>0</v>
      </c>
      <c r="K27" s="106"/>
    </row>
    <row r="28" spans="1:11" ht="14.4" x14ac:dyDescent="0.3">
      <c r="A28" s="185">
        <v>27</v>
      </c>
      <c r="B28" s="150"/>
      <c r="C28" s="150"/>
      <c r="D28" s="106"/>
      <c r="E28" s="20"/>
      <c r="F28" s="20"/>
      <c r="G28" s="20"/>
      <c r="H28" s="20"/>
      <c r="I28" s="20"/>
      <c r="J28" s="26">
        <f t="shared" si="1"/>
        <v>0</v>
      </c>
      <c r="K28" s="106"/>
    </row>
    <row r="29" spans="1:11" ht="14.4" x14ac:dyDescent="0.3">
      <c r="A29" s="185">
        <v>28</v>
      </c>
      <c r="B29" s="150"/>
      <c r="C29" s="150"/>
      <c r="D29" s="106"/>
      <c r="E29" s="20"/>
      <c r="F29" s="20"/>
      <c r="G29" s="20"/>
      <c r="H29" s="20"/>
      <c r="I29" s="20"/>
      <c r="J29" s="26">
        <f t="shared" si="1"/>
        <v>0</v>
      </c>
      <c r="K29" s="106"/>
    </row>
    <row r="30" spans="1:11" ht="14.4" x14ac:dyDescent="0.3">
      <c r="A30" s="185">
        <v>29</v>
      </c>
      <c r="B30" s="150"/>
      <c r="C30" s="150"/>
      <c r="D30" s="106"/>
      <c r="E30" s="20"/>
      <c r="F30" s="20"/>
      <c r="G30" s="20"/>
      <c r="H30" s="20"/>
      <c r="I30" s="20"/>
      <c r="J30" s="26">
        <f t="shared" si="1"/>
        <v>0</v>
      </c>
      <c r="K30" s="106"/>
    </row>
    <row r="31" spans="1:11" ht="14.4" x14ac:dyDescent="0.3">
      <c r="A31" s="185">
        <v>30</v>
      </c>
      <c r="B31" s="150"/>
      <c r="C31" s="150"/>
      <c r="D31" s="106"/>
      <c r="E31" s="20"/>
      <c r="F31" s="20"/>
      <c r="G31" s="20"/>
      <c r="H31" s="20"/>
      <c r="I31" s="20"/>
      <c r="J31" s="26">
        <f t="shared" si="1"/>
        <v>0</v>
      </c>
      <c r="K31" s="106"/>
    </row>
    <row r="32" spans="1:11" ht="14.4" x14ac:dyDescent="0.3">
      <c r="A32" s="185">
        <v>31</v>
      </c>
      <c r="B32" s="150"/>
      <c r="C32" s="150"/>
      <c r="D32" s="106"/>
      <c r="E32" s="20"/>
      <c r="F32" s="20"/>
      <c r="G32" s="20"/>
      <c r="H32" s="20"/>
      <c r="I32" s="20"/>
      <c r="J32" s="26">
        <f t="shared" ref="J32:J37" si="2">SUM(E32:I32)</f>
        <v>0</v>
      </c>
      <c r="K32" s="106"/>
    </row>
    <row r="33" spans="1:11" ht="14.4" x14ac:dyDescent="0.3">
      <c r="A33" s="185">
        <v>32</v>
      </c>
      <c r="B33" s="150"/>
      <c r="C33" s="150"/>
      <c r="D33" s="106"/>
      <c r="E33" s="20"/>
      <c r="F33" s="20"/>
      <c r="G33" s="20"/>
      <c r="H33" s="20"/>
      <c r="I33" s="20"/>
      <c r="J33" s="26">
        <f t="shared" si="2"/>
        <v>0</v>
      </c>
      <c r="K33" s="106"/>
    </row>
    <row r="34" spans="1:11" ht="14.4" x14ac:dyDescent="0.3">
      <c r="A34" s="185">
        <v>33</v>
      </c>
      <c r="B34" s="150"/>
      <c r="C34" s="150"/>
      <c r="D34" s="106"/>
      <c r="E34" s="20"/>
      <c r="F34" s="20"/>
      <c r="G34" s="20"/>
      <c r="H34" s="20"/>
      <c r="I34" s="20"/>
      <c r="J34" s="26">
        <f t="shared" si="2"/>
        <v>0</v>
      </c>
      <c r="K34" s="106"/>
    </row>
    <row r="35" spans="1:11" ht="14.4" x14ac:dyDescent="0.3">
      <c r="A35" s="185">
        <v>34</v>
      </c>
      <c r="B35" s="150"/>
      <c r="C35" s="150"/>
      <c r="D35" s="106"/>
      <c r="E35" s="20"/>
      <c r="F35" s="20"/>
      <c r="G35" s="20"/>
      <c r="H35" s="20"/>
      <c r="I35" s="20"/>
      <c r="J35" s="26">
        <f t="shared" si="2"/>
        <v>0</v>
      </c>
      <c r="K35" s="106"/>
    </row>
    <row r="36" spans="1:11" ht="14.4" x14ac:dyDescent="0.3">
      <c r="A36" s="185">
        <v>35</v>
      </c>
      <c r="B36" s="150"/>
      <c r="C36" s="150"/>
      <c r="D36" s="106"/>
      <c r="E36" s="20"/>
      <c r="F36" s="20"/>
      <c r="G36" s="20"/>
      <c r="H36" s="20"/>
      <c r="I36" s="20"/>
      <c r="J36" s="26">
        <f t="shared" si="2"/>
        <v>0</v>
      </c>
      <c r="K36" s="106"/>
    </row>
    <row r="37" spans="1:11" ht="14.4" x14ac:dyDescent="0.3">
      <c r="A37" s="185">
        <v>36</v>
      </c>
      <c r="B37" s="150"/>
      <c r="C37" s="150"/>
      <c r="D37" s="106"/>
      <c r="E37" s="20"/>
      <c r="F37" s="20"/>
      <c r="G37" s="20"/>
      <c r="H37" s="20"/>
      <c r="I37" s="20"/>
      <c r="J37" s="26">
        <f t="shared" si="2"/>
        <v>0</v>
      </c>
      <c r="K37" s="106"/>
    </row>
    <row r="38" spans="1:11" ht="14.4" x14ac:dyDescent="0.3">
      <c r="A38" s="185">
        <v>37</v>
      </c>
      <c r="B38" s="150"/>
      <c r="C38" s="150"/>
      <c r="D38" s="106"/>
      <c r="E38" s="20"/>
      <c r="F38" s="20"/>
      <c r="G38" s="20"/>
      <c r="H38" s="20"/>
      <c r="I38" s="20"/>
      <c r="J38" s="26">
        <f t="shared" ref="J38:J41" si="3">SUM(E38:I38)</f>
        <v>0</v>
      </c>
      <c r="K38" s="106"/>
    </row>
    <row r="39" spans="1:11" ht="14.4" x14ac:dyDescent="0.3">
      <c r="A39" s="185">
        <v>38</v>
      </c>
      <c r="B39" s="150"/>
      <c r="C39" s="150"/>
      <c r="D39" s="106"/>
      <c r="E39" s="20"/>
      <c r="F39" s="20"/>
      <c r="G39" s="20"/>
      <c r="H39" s="20"/>
      <c r="I39" s="20"/>
      <c r="J39" s="26">
        <f t="shared" si="3"/>
        <v>0</v>
      </c>
      <c r="K39" s="106"/>
    </row>
    <row r="40" spans="1:11" ht="14.4" x14ac:dyDescent="0.3">
      <c r="A40" s="185">
        <v>39</v>
      </c>
      <c r="B40" s="150"/>
      <c r="C40" s="150"/>
      <c r="D40" s="106"/>
      <c r="E40" s="20"/>
      <c r="F40" s="20"/>
      <c r="G40" s="20"/>
      <c r="H40" s="20"/>
      <c r="I40" s="20"/>
      <c r="J40" s="26">
        <f t="shared" si="3"/>
        <v>0</v>
      </c>
      <c r="K40" s="106"/>
    </row>
    <row r="41" spans="1:11" ht="14.4" x14ac:dyDescent="0.3">
      <c r="A41" s="185">
        <v>40</v>
      </c>
      <c r="B41" s="150"/>
      <c r="C41" s="150"/>
      <c r="D41" s="106"/>
      <c r="E41" s="20"/>
      <c r="F41" s="20"/>
      <c r="G41" s="20"/>
      <c r="H41" s="20"/>
      <c r="I41" s="20"/>
      <c r="J41" s="26">
        <f t="shared" si="3"/>
        <v>0</v>
      </c>
      <c r="K41" s="106"/>
    </row>
  </sheetData>
  <sortState xmlns:xlrd2="http://schemas.microsoft.com/office/spreadsheetml/2017/richdata2" ref="A2:C41">
    <sortCondition descending="1" ref="A2:A41"/>
  </sortState>
  <printOptions headings="1" gridLines="1"/>
  <pageMargins left="0.7" right="0.7" top="0.75" bottom="0.75" header="0.3" footer="0.3"/>
  <pageSetup scale="82" orientation="landscape" r:id="rId1"/>
  <headerFooter>
    <oddHeader>&amp;C&amp;16Maturity Day 2 Results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O31"/>
  <sheetViews>
    <sheetView workbookViewId="0">
      <selection activeCell="H25" sqref="H25"/>
    </sheetView>
  </sheetViews>
  <sheetFormatPr defaultRowHeight="14.4" x14ac:dyDescent="0.3"/>
  <cols>
    <col min="1" max="1" width="5.69921875" style="32" customWidth="1"/>
    <col min="2" max="2" width="24.69921875" customWidth="1"/>
    <col min="3" max="3" width="11.3984375" customWidth="1"/>
    <col min="4" max="7" width="9" style="116"/>
    <col min="8" max="11" width="9" style="43"/>
    <col min="12" max="15" width="9" style="116"/>
  </cols>
  <sheetData>
    <row r="1" spans="1:15" s="5" customFormat="1" x14ac:dyDescent="0.3">
      <c r="A1" s="32"/>
      <c r="B1" s="32" t="s">
        <v>0</v>
      </c>
      <c r="C1" s="32" t="s">
        <v>1</v>
      </c>
      <c r="D1" s="123" t="s">
        <v>10</v>
      </c>
      <c r="E1" s="123" t="s">
        <v>11</v>
      </c>
      <c r="F1" s="123" t="s">
        <v>17</v>
      </c>
      <c r="G1" s="127" t="s">
        <v>12</v>
      </c>
      <c r="H1" s="128" t="s">
        <v>13</v>
      </c>
      <c r="I1" s="41" t="s">
        <v>14</v>
      </c>
      <c r="J1" s="41" t="s">
        <v>18</v>
      </c>
      <c r="K1" s="129" t="s">
        <v>19</v>
      </c>
      <c r="L1" s="123" t="s">
        <v>15</v>
      </c>
      <c r="M1" s="123" t="s">
        <v>16</v>
      </c>
      <c r="N1" s="123" t="s">
        <v>20</v>
      </c>
      <c r="O1" s="127" t="s">
        <v>9</v>
      </c>
    </row>
    <row r="2" spans="1:15" s="11" customFormat="1" x14ac:dyDescent="0.3">
      <c r="A2" s="32">
        <v>1</v>
      </c>
      <c r="B2" s="139" t="str">
        <f>'Maturity 1'!B2</f>
        <v>Maycon Moura</v>
      </c>
      <c r="C2" s="139" t="str">
        <f>'Maturity 1'!C2</f>
        <v>Joker</v>
      </c>
      <c r="D2" s="115">
        <f>VLOOKUP(C2,'Maturity 1'!$C$2:$D$32,2,FALSE)</f>
        <v>5.6886574074074066E-4</v>
      </c>
      <c r="E2" s="115" t="e">
        <f>VLOOKUP(C2,'Maturity 2'!$C$2:$D$31,2,FALSE)</f>
        <v>#N/A</v>
      </c>
      <c r="F2" s="115"/>
      <c r="G2" s="112" t="e">
        <f>SUM(D2:F2)</f>
        <v>#N/A</v>
      </c>
      <c r="H2" s="22">
        <f>VLOOKUP(C2,'Maturity 1'!$C$2:$J$32,8,FALSE)</f>
        <v>150</v>
      </c>
      <c r="I2" s="30" t="e">
        <f>VLOOKUP(C2,'Maturity 2'!$C$2:$J$31,8,FALSE)</f>
        <v>#N/A</v>
      </c>
      <c r="J2" s="30"/>
      <c r="K2" s="22" t="e">
        <f>SUM(H2:J2)</f>
        <v>#N/A</v>
      </c>
      <c r="L2" s="115">
        <f>VLOOKUP(C2,'Maturity 1'!$C$2:$K$32,9,FALSE)</f>
        <v>2.2782407407407408E-3</v>
      </c>
      <c r="M2" s="115" t="e">
        <f>VLOOKUP(C2,'Maturity 2'!$C$2:$K$31,9,FALSE)</f>
        <v>#N/A</v>
      </c>
      <c r="N2" s="115"/>
      <c r="O2" s="112" t="e">
        <f>SUM(L2:N2)</f>
        <v>#N/A</v>
      </c>
    </row>
    <row r="3" spans="1:15" s="12" customFormat="1" x14ac:dyDescent="0.3">
      <c r="A3" s="32">
        <v>2</v>
      </c>
      <c r="B3" s="139" t="str">
        <f>'Maturity 1'!B3</f>
        <v>Lincoln Rogers</v>
      </c>
      <c r="C3" s="139" t="str">
        <f>'Maturity 1'!C3</f>
        <v>Ada</v>
      </c>
      <c r="D3" s="115">
        <f>VLOOKUP(C3,'Maturity 1'!$C$2:$D$32,2,FALSE)</f>
        <v>3.2800925925925923E-4</v>
      </c>
      <c r="E3" s="115" t="e">
        <f>VLOOKUP(C3,'Maturity 2'!$C$2:$D$31,2,FALSE)</f>
        <v>#N/A</v>
      </c>
      <c r="F3" s="140"/>
      <c r="G3" s="112" t="e">
        <f t="shared" ref="G3:G31" si="0">SUM(D3:F3)</f>
        <v>#N/A</v>
      </c>
      <c r="H3" s="22">
        <f>VLOOKUP(C3,'Maturity 1'!$C$2:$J$32,8,FALSE)</f>
        <v>150</v>
      </c>
      <c r="I3" s="30" t="e">
        <f>VLOOKUP(C3,'Maturity 2'!$C$2:$J$31,8,FALSE)</f>
        <v>#N/A</v>
      </c>
      <c r="J3" s="30"/>
      <c r="K3" s="22" t="e">
        <f t="shared" ref="K3:K31" si="1">SUM(H3:J3)</f>
        <v>#N/A</v>
      </c>
      <c r="L3" s="115">
        <f>VLOOKUP(C3,'Maturity 1'!$C$2:$K$32,9,FALSE)</f>
        <v>2.7346064814814815E-3</v>
      </c>
      <c r="M3" s="115" t="e">
        <f>VLOOKUP(C3,'Maturity 2'!$C$2:$K$31,9,FALSE)</f>
        <v>#N/A</v>
      </c>
      <c r="N3" s="115"/>
      <c r="O3" s="112" t="e">
        <f t="shared" ref="O3:O31" si="2">SUM(L3:N3)</f>
        <v>#N/A</v>
      </c>
    </row>
    <row r="4" spans="1:15" s="11" customFormat="1" x14ac:dyDescent="0.3">
      <c r="A4" s="32">
        <v>3</v>
      </c>
      <c r="B4" s="139" t="str">
        <f>'Maturity 1'!B4</f>
        <v>Brian Jacobs</v>
      </c>
      <c r="C4" s="139" t="str">
        <f>'Maturity 1'!C4</f>
        <v>GS Mojo</v>
      </c>
      <c r="D4" s="115">
        <f>VLOOKUP(C4,'Maturity 1'!$C$2:$D$32,2,FALSE)</f>
        <v>6.8784722222222218E-4</v>
      </c>
      <c r="E4" s="115" t="e">
        <f>VLOOKUP(C4,'Maturity 2'!$C$2:$D$31,2,FALSE)</f>
        <v>#N/A</v>
      </c>
      <c r="F4" s="115"/>
      <c r="G4" s="112" t="e">
        <f t="shared" si="0"/>
        <v>#N/A</v>
      </c>
      <c r="H4" s="22">
        <f>VLOOKUP(C4,'Maturity 1'!$C$2:$J$32,8,FALSE)</f>
        <v>150</v>
      </c>
      <c r="I4" s="30" t="e">
        <f>VLOOKUP(C4,'Maturity 2'!$C$2:$J$31,8,FALSE)</f>
        <v>#N/A</v>
      </c>
      <c r="J4" s="30"/>
      <c r="K4" s="22" t="e">
        <f t="shared" si="1"/>
        <v>#N/A</v>
      </c>
      <c r="L4" s="115">
        <f>VLOOKUP(C4,'Maturity 1'!$C$2:$K$32,9,FALSE)</f>
        <v>2.8836805555555556E-3</v>
      </c>
      <c r="M4" s="115" t="e">
        <f>VLOOKUP(C4,'Maturity 2'!$C$2:$K$31,9,FALSE)</f>
        <v>#N/A</v>
      </c>
      <c r="N4" s="115"/>
      <c r="O4" s="112" t="e">
        <f t="shared" si="2"/>
        <v>#N/A</v>
      </c>
    </row>
    <row r="5" spans="1:15" s="12" customFormat="1" x14ac:dyDescent="0.3">
      <c r="A5" s="32">
        <v>4</v>
      </c>
      <c r="B5" s="139" t="str">
        <f>'Maturity 1'!B5</f>
        <v>Tanya Gifford</v>
      </c>
      <c r="C5" s="139" t="str">
        <f>'Maturity 1'!C5</f>
        <v>PR Brynn</v>
      </c>
      <c r="D5" s="115">
        <f>VLOOKUP(C5,'Maturity 1'!$C$2:$D$32,2,FALSE)</f>
        <v>6.8796296296296281E-4</v>
      </c>
      <c r="E5" s="115" t="e">
        <f>VLOOKUP(C5,'Maturity 2'!$C$2:$D$31,2,FALSE)</f>
        <v>#N/A</v>
      </c>
      <c r="F5" s="115"/>
      <c r="G5" s="112" t="e">
        <f t="shared" si="0"/>
        <v>#N/A</v>
      </c>
      <c r="H5" s="22">
        <f>VLOOKUP(C5,'Maturity 1'!$C$2:$J$32,8,FALSE)</f>
        <v>150</v>
      </c>
      <c r="I5" s="30" t="e">
        <f>VLOOKUP(C5,'Maturity 2'!$C$2:$J$31,8,FALSE)</f>
        <v>#N/A</v>
      </c>
      <c r="J5" s="30"/>
      <c r="K5" s="22" t="e">
        <f t="shared" si="1"/>
        <v>#N/A</v>
      </c>
      <c r="L5" s="115">
        <f>VLOOKUP(C5,'Maturity 1'!$C$2:$K$32,9,FALSE)</f>
        <v>3.1531249999999997E-3</v>
      </c>
      <c r="M5" s="115" t="e">
        <f>VLOOKUP(C5,'Maturity 2'!$C$2:$K$31,9,FALSE)</f>
        <v>#N/A</v>
      </c>
      <c r="N5" s="115"/>
      <c r="O5" s="112" t="e">
        <f t="shared" si="2"/>
        <v>#N/A</v>
      </c>
    </row>
    <row r="6" spans="1:15" s="11" customFormat="1" x14ac:dyDescent="0.3">
      <c r="A6" s="32">
        <v>5</v>
      </c>
      <c r="B6" s="139" t="str">
        <f>'Maturity 1'!B6</f>
        <v>Shauna Moser</v>
      </c>
      <c r="C6" s="139" t="str">
        <f>'Maturity 1'!C6</f>
        <v>208 Gadget</v>
      </c>
      <c r="D6" s="115">
        <f>VLOOKUP(C6,'Maturity 1'!$C$2:$D$32,2,FALSE)</f>
        <v>5.0405092592592591E-4</v>
      </c>
      <c r="E6" s="115" t="e">
        <f>VLOOKUP(C6,'Maturity 2'!$C$2:$D$31,2,FALSE)</f>
        <v>#N/A</v>
      </c>
      <c r="F6" s="115"/>
      <c r="G6" s="112" t="e">
        <f t="shared" si="0"/>
        <v>#N/A</v>
      </c>
      <c r="H6" s="22">
        <f>VLOOKUP(C6,'Maturity 1'!$C$2:$J$32,8,FALSE)</f>
        <v>150</v>
      </c>
      <c r="I6" s="30" t="e">
        <f>VLOOKUP(C6,'Maturity 2'!$C$2:$J$31,8,FALSE)</f>
        <v>#N/A</v>
      </c>
      <c r="J6" s="30"/>
      <c r="K6" s="22" t="e">
        <f t="shared" si="1"/>
        <v>#N/A</v>
      </c>
      <c r="L6" s="115">
        <f>VLOOKUP(C6,'Maturity 1'!$C$2:$K$32,9,FALSE)</f>
        <v>3.4015046296296293E-3</v>
      </c>
      <c r="M6" s="115" t="e">
        <f>VLOOKUP(C6,'Maturity 2'!$C$2:$K$31,9,FALSE)</f>
        <v>#N/A</v>
      </c>
      <c r="N6" s="115"/>
      <c r="O6" s="112" t="e">
        <f t="shared" si="2"/>
        <v>#N/A</v>
      </c>
    </row>
    <row r="7" spans="1:15" s="12" customFormat="1" x14ac:dyDescent="0.3">
      <c r="A7" s="32">
        <v>6</v>
      </c>
      <c r="B7" s="139" t="str">
        <f>'Maturity 1'!B7</f>
        <v>Chance Horrocks</v>
      </c>
      <c r="C7" s="139" t="str">
        <f>'Maturity 1'!C7</f>
        <v>Sage</v>
      </c>
      <c r="D7" s="115">
        <f>VLOOKUP(C7,'Maturity 1'!$C$2:$D$32,2,FALSE)</f>
        <v>3.4953703703703704E-4</v>
      </c>
      <c r="E7" s="115" t="e">
        <f>VLOOKUP(C7,'Maturity 2'!$C$2:$D$31,2,FALSE)</f>
        <v>#N/A</v>
      </c>
      <c r="F7" s="115"/>
      <c r="G7" s="112" t="e">
        <f t="shared" si="0"/>
        <v>#N/A</v>
      </c>
      <c r="H7" s="22">
        <f>VLOOKUP(C7,'Maturity 1'!$C$2:$J$32,8,FALSE)</f>
        <v>150</v>
      </c>
      <c r="I7" s="30" t="e">
        <f>VLOOKUP(C7,'Maturity 2'!$C$2:$J$31,8,FALSE)</f>
        <v>#N/A</v>
      </c>
      <c r="J7" s="30"/>
      <c r="K7" s="22" t="e">
        <f t="shared" si="1"/>
        <v>#N/A</v>
      </c>
      <c r="L7" s="115">
        <f>VLOOKUP(C7,'Maturity 1'!$C$2:$K$32,9,FALSE)</f>
        <v>3.6598379629629624E-3</v>
      </c>
      <c r="M7" s="115" t="e">
        <f>VLOOKUP(C7,'Maturity 2'!$C$2:$K$31,9,FALSE)</f>
        <v>#N/A</v>
      </c>
      <c r="N7" s="115"/>
      <c r="O7" s="112" t="e">
        <f t="shared" si="2"/>
        <v>#N/A</v>
      </c>
    </row>
    <row r="8" spans="1:15" s="11" customFormat="1" x14ac:dyDescent="0.3">
      <c r="A8" s="32">
        <v>7</v>
      </c>
      <c r="B8" s="139" t="str">
        <f>'Maturity 1'!B9</f>
        <v>Sonny Mahurin</v>
      </c>
      <c r="C8" s="139" t="str">
        <f>'Maturity 1'!C9</f>
        <v>PS Pete</v>
      </c>
      <c r="D8" s="115">
        <f>VLOOKUP(C8,'Maturity 1'!$C$2:$D$32,2,FALSE)</f>
        <v>4.1805555555555557E-4</v>
      </c>
      <c r="E8" s="115" t="e">
        <f>VLOOKUP(C8,'Maturity 2'!$C$2:$D$31,2,FALSE)</f>
        <v>#N/A</v>
      </c>
      <c r="F8" s="115"/>
      <c r="G8" s="112" t="e">
        <f t="shared" si="0"/>
        <v>#N/A</v>
      </c>
      <c r="H8" s="22">
        <f>VLOOKUP(C8,'Maturity 1'!$C$2:$J$32,8,FALSE)</f>
        <v>150</v>
      </c>
      <c r="I8" s="30" t="e">
        <f>VLOOKUP(C8,'Maturity 2'!$C$2:$J$31,8,FALSE)</f>
        <v>#N/A</v>
      </c>
      <c r="J8" s="30"/>
      <c r="K8" s="22" t="e">
        <f t="shared" si="1"/>
        <v>#N/A</v>
      </c>
      <c r="L8" s="115">
        <f>VLOOKUP(C8,'Maturity 1'!$C$2:$K$32,9,FALSE)</f>
        <v>3.9599537037037042E-3</v>
      </c>
      <c r="M8" s="115" t="e">
        <f>VLOOKUP(C8,'Maturity 2'!$C$2:$K$31,9,FALSE)</f>
        <v>#N/A</v>
      </c>
      <c r="N8" s="115"/>
      <c r="O8" s="112" t="e">
        <f t="shared" si="2"/>
        <v>#N/A</v>
      </c>
    </row>
    <row r="9" spans="1:15" s="12" customFormat="1" x14ac:dyDescent="0.3">
      <c r="A9" s="32">
        <v>8</v>
      </c>
      <c r="B9" s="139" t="str">
        <f>'Maturity 1'!B10</f>
        <v>Chris Timmons</v>
      </c>
      <c r="C9" s="139" t="str">
        <f>'Maturity 1'!C10</f>
        <v>Chip</v>
      </c>
      <c r="D9" s="115">
        <f>VLOOKUP(C9,'Maturity 1'!$C$2:$D$32,2,FALSE)</f>
        <v>6.7013888888888885E-4</v>
      </c>
      <c r="E9" s="115" t="e">
        <f>VLOOKUP(C9,'Maturity 2'!$C$2:$D$31,2,FALSE)</f>
        <v>#N/A</v>
      </c>
      <c r="F9" s="115"/>
      <c r="G9" s="112" t="e">
        <f t="shared" si="0"/>
        <v>#N/A</v>
      </c>
      <c r="H9" s="22">
        <f>VLOOKUP(C9,'Maturity 1'!$C$2:$J$32,8,FALSE)</f>
        <v>150</v>
      </c>
      <c r="I9" s="30" t="e">
        <f>VLOOKUP(C9,'Maturity 2'!$C$2:$J$31,8,FALSE)</f>
        <v>#N/A</v>
      </c>
      <c r="J9" s="30"/>
      <c r="K9" s="22" t="e">
        <f t="shared" si="1"/>
        <v>#N/A</v>
      </c>
      <c r="L9" s="115">
        <f>VLOOKUP(C9,'Maturity 1'!$C$2:$K$32,9,FALSE)</f>
        <v>4.0818287037037038E-3</v>
      </c>
      <c r="M9" s="115" t="e">
        <f>VLOOKUP(C9,'Maturity 2'!$C$2:$K$31,9,FALSE)</f>
        <v>#N/A</v>
      </c>
      <c r="N9" s="115"/>
      <c r="O9" s="112" t="e">
        <f t="shared" si="2"/>
        <v>#N/A</v>
      </c>
    </row>
    <row r="10" spans="1:15" s="11" customFormat="1" x14ac:dyDescent="0.3">
      <c r="A10" s="32">
        <v>9</v>
      </c>
      <c r="B10" s="139" t="str">
        <f>'Maturity 1'!B11</f>
        <v>James Butler</v>
      </c>
      <c r="C10" s="139" t="str">
        <f>'Maturity 1'!C11</f>
        <v>Kate</v>
      </c>
      <c r="D10" s="115">
        <f>VLOOKUP(C10,'Maturity 1'!$C$2:$D$32,2,FALSE)</f>
        <v>6.1875000000000005E-4</v>
      </c>
      <c r="E10" s="115" t="e">
        <f>VLOOKUP(C10,'Maturity 2'!$C$2:$D$31,2,FALSE)</f>
        <v>#N/A</v>
      </c>
      <c r="F10" s="115"/>
      <c r="G10" s="112" t="e">
        <f t="shared" si="0"/>
        <v>#N/A</v>
      </c>
      <c r="H10" s="22">
        <f>VLOOKUP(C10,'Maturity 1'!$C$2:$J$32,8,FALSE)</f>
        <v>150</v>
      </c>
      <c r="I10" s="30" t="e">
        <f>VLOOKUP(C10,'Maturity 2'!$C$2:$J$31,8,FALSE)</f>
        <v>#N/A</v>
      </c>
      <c r="J10" s="30"/>
      <c r="K10" s="22" t="e">
        <f t="shared" si="1"/>
        <v>#N/A</v>
      </c>
      <c r="L10" s="115">
        <f>VLOOKUP(C10,'Maturity 1'!$C$2:$K$32,9,FALSE)</f>
        <v>4.1400462962962962E-3</v>
      </c>
      <c r="M10" s="115" t="e">
        <f>VLOOKUP(C10,'Maturity 2'!$C$2:$K$31,9,FALSE)</f>
        <v>#N/A</v>
      </c>
      <c r="N10" s="115"/>
      <c r="O10" s="112" t="e">
        <f t="shared" si="2"/>
        <v>#N/A</v>
      </c>
    </row>
    <row r="11" spans="1:15" s="12" customFormat="1" x14ac:dyDescent="0.3">
      <c r="A11" s="32">
        <v>10</v>
      </c>
      <c r="B11" s="139" t="str">
        <f>'Maturity 1'!B8</f>
        <v>James Butler</v>
      </c>
      <c r="C11" s="139" t="str">
        <f>'Maturity 1'!C8</f>
        <v>Glen</v>
      </c>
      <c r="D11" s="115">
        <f>VLOOKUP(C11,'Maturity 1'!$C$2:$D$32,2,FALSE)</f>
        <v>6.128472222222222E-4</v>
      </c>
      <c r="E11" s="115" t="e">
        <f>VLOOKUP(C11,'Maturity 2'!$C$2:$D$31,2,FALSE)</f>
        <v>#N/A</v>
      </c>
      <c r="F11" s="115"/>
      <c r="G11" s="112" t="e">
        <f t="shared" si="0"/>
        <v>#N/A</v>
      </c>
      <c r="H11" s="22">
        <f>VLOOKUP(C11,'Maturity 1'!$C$2:$J$32,8,FALSE)</f>
        <v>150</v>
      </c>
      <c r="I11" s="30" t="e">
        <f>VLOOKUP(C11,'Maturity 2'!$C$2:$J$31,8,FALSE)</f>
        <v>#N/A</v>
      </c>
      <c r="J11" s="30"/>
      <c r="K11" s="22" t="e">
        <f t="shared" si="1"/>
        <v>#N/A</v>
      </c>
      <c r="L11" s="115">
        <f>VLOOKUP(C11,'Maturity 1'!$C$2:$K$32,9,FALSE)</f>
        <v>3.909837962962963E-3</v>
      </c>
      <c r="M11" s="115" t="e">
        <f>VLOOKUP(C11,'Maturity 2'!$C$2:$K$31,9,FALSE)</f>
        <v>#N/A</v>
      </c>
      <c r="N11" s="115"/>
      <c r="O11" s="112" t="e">
        <f t="shared" si="2"/>
        <v>#N/A</v>
      </c>
    </row>
    <row r="12" spans="1:15" s="11" customFormat="1" x14ac:dyDescent="0.3">
      <c r="A12" s="32">
        <v>11</v>
      </c>
      <c r="B12" s="139" t="str">
        <f>'Maturity 1'!B12</f>
        <v>Brian Jacobs</v>
      </c>
      <c r="C12" s="139" t="str">
        <f>'Maturity 1'!C12</f>
        <v>Jolene</v>
      </c>
      <c r="D12" s="115">
        <f>VLOOKUP(C12,'Maturity 1'!$C$2:$D$32,2,FALSE)</f>
        <v>3.1932870370370367E-4</v>
      </c>
      <c r="E12" s="115" t="e">
        <f>VLOOKUP(C12,'Maturity 2'!$C$2:$D$31,2,FALSE)</f>
        <v>#N/A</v>
      </c>
      <c r="F12" s="115"/>
      <c r="G12" s="112" t="e">
        <f t="shared" si="0"/>
        <v>#N/A</v>
      </c>
      <c r="H12" s="22">
        <f>VLOOKUP(C12,'Maturity 1'!$C$2:$J$32,8,FALSE)</f>
        <v>140</v>
      </c>
      <c r="I12" s="30" t="e">
        <f>VLOOKUP(C12,'Maturity 2'!$C$2:$J$31,8,FALSE)</f>
        <v>#N/A</v>
      </c>
      <c r="J12" s="30"/>
      <c r="K12" s="22" t="e">
        <f t="shared" si="1"/>
        <v>#N/A</v>
      </c>
      <c r="L12" s="115">
        <f>VLOOKUP(C12,'Maturity 1'!$C$2:$K$32,9,FALSE)</f>
        <v>4.1666666666666666E-3</v>
      </c>
      <c r="M12" s="115" t="e">
        <f>VLOOKUP(C12,'Maturity 2'!$C$2:$K$31,9,FALSE)</f>
        <v>#N/A</v>
      </c>
      <c r="N12" s="115"/>
      <c r="O12" s="112" t="e">
        <f t="shared" si="2"/>
        <v>#N/A</v>
      </c>
    </row>
    <row r="13" spans="1:15" s="12" customFormat="1" x14ac:dyDescent="0.3">
      <c r="A13" s="32">
        <v>12</v>
      </c>
      <c r="B13" s="139" t="str">
        <f>'Maturity 1'!B24</f>
        <v>Corey Bentke</v>
      </c>
      <c r="C13" s="139" t="str">
        <f>'Maturity 1'!C24</f>
        <v>CE Dice</v>
      </c>
      <c r="D13" s="115">
        <f>VLOOKUP(C13,'Maturity 1'!$C$2:$D$32,2,FALSE)</f>
        <v>30</v>
      </c>
      <c r="E13" s="115" t="e">
        <f>VLOOKUP(C13,'Maturity 2'!$C$2:$D$31,2,FALSE)</f>
        <v>#N/A</v>
      </c>
      <c r="F13" s="115"/>
      <c r="G13" s="112" t="e">
        <f t="shared" si="0"/>
        <v>#N/A</v>
      </c>
      <c r="H13" s="22">
        <f>VLOOKUP(C13,'Maturity 1'!$C$2:$J$32,8,FALSE)</f>
        <v>90</v>
      </c>
      <c r="I13" s="30" t="e">
        <f>VLOOKUP(C13,'Maturity 2'!$C$2:$J$31,8,FALSE)</f>
        <v>#N/A</v>
      </c>
      <c r="J13" s="30"/>
      <c r="K13" s="22" t="e">
        <f t="shared" si="1"/>
        <v>#N/A</v>
      </c>
      <c r="L13" s="115">
        <f>VLOOKUP(C13,'Maturity 1'!$C$2:$K$32,9,FALSE)</f>
        <v>4.1666666666666666E-3</v>
      </c>
      <c r="M13" s="115" t="e">
        <f>VLOOKUP(C13,'Maturity 2'!$C$2:$K$31,9,FALSE)</f>
        <v>#N/A</v>
      </c>
      <c r="N13" s="115"/>
      <c r="O13" s="112" t="e">
        <f t="shared" si="2"/>
        <v>#N/A</v>
      </c>
    </row>
    <row r="14" spans="1:15" s="11" customFormat="1" x14ac:dyDescent="0.3">
      <c r="A14" s="32">
        <v>13</v>
      </c>
      <c r="B14" s="139" t="str">
        <f>'Maturity 1'!B13</f>
        <v>Kenneth Beasley</v>
      </c>
      <c r="C14" s="139" t="str">
        <f>'Maturity 1'!C13</f>
        <v>Sam</v>
      </c>
      <c r="D14" s="115">
        <f>VLOOKUP(C14,'Maturity 1'!$C$2:$D$32,2,FALSE)</f>
        <v>7.9131944444444443E-4</v>
      </c>
      <c r="E14" s="115" t="e">
        <f>VLOOKUP(C14,'Maturity 2'!$C$2:$D$31,2,FALSE)</f>
        <v>#N/A</v>
      </c>
      <c r="F14" s="115"/>
      <c r="G14" s="112" t="e">
        <f t="shared" si="0"/>
        <v>#N/A</v>
      </c>
      <c r="H14" s="22">
        <f>VLOOKUP(C14,'Maturity 1'!$C$2:$J$32,8,FALSE)</f>
        <v>130</v>
      </c>
      <c r="I14" s="30" t="e">
        <f>VLOOKUP(C14,'Maturity 2'!$C$2:$J$31,8,FALSE)</f>
        <v>#N/A</v>
      </c>
      <c r="J14" s="30"/>
      <c r="K14" s="22" t="e">
        <f t="shared" si="1"/>
        <v>#N/A</v>
      </c>
      <c r="L14" s="115">
        <f>VLOOKUP(C14,'Maturity 1'!$C$2:$K$32,9,FALSE)</f>
        <v>4.1666666666666666E-3</v>
      </c>
      <c r="M14" s="115" t="e">
        <f>VLOOKUP(C14,'Maturity 2'!$C$2:$K$31,9,FALSE)</f>
        <v>#N/A</v>
      </c>
      <c r="N14" s="115"/>
      <c r="O14" s="112" t="e">
        <f t="shared" si="2"/>
        <v>#N/A</v>
      </c>
    </row>
    <row r="15" spans="1:15" s="12" customFormat="1" x14ac:dyDescent="0.3">
      <c r="A15" s="32">
        <v>14</v>
      </c>
      <c r="B15" s="139" t="str">
        <f>'Maturity 1'!B14</f>
        <v>Stuart Mitchell</v>
      </c>
      <c r="C15" s="139" t="str">
        <f>'Maturity 1'!C14</f>
        <v>Rip</v>
      </c>
      <c r="D15" s="115">
        <f>VLOOKUP(C15,'Maturity 1'!$C$2:$D$32,2,FALSE)</f>
        <v>4.8182870370370377E-4</v>
      </c>
      <c r="E15" s="115" t="e">
        <f>VLOOKUP(C15,'Maturity 2'!$C$2:$D$31,2,FALSE)</f>
        <v>#N/A</v>
      </c>
      <c r="F15" s="115"/>
      <c r="G15" s="112" t="e">
        <f t="shared" si="0"/>
        <v>#N/A</v>
      </c>
      <c r="H15" s="22">
        <f>VLOOKUP(C15,'Maturity 1'!$C$2:$J$32,8,FALSE)</f>
        <v>120</v>
      </c>
      <c r="I15" s="30" t="e">
        <f>VLOOKUP(C15,'Maturity 2'!$C$2:$J$31,8,FALSE)</f>
        <v>#N/A</v>
      </c>
      <c r="J15" s="30"/>
      <c r="K15" s="22" t="e">
        <f t="shared" si="1"/>
        <v>#N/A</v>
      </c>
      <c r="L15" s="115">
        <f>VLOOKUP(C15,'Maturity 1'!$C$2:$K$32,9,FALSE)</f>
        <v>4.1666666666666666E-3</v>
      </c>
      <c r="M15" s="115" t="e">
        <f>VLOOKUP(C15,'Maturity 2'!$C$2:$K$31,9,FALSE)</f>
        <v>#N/A</v>
      </c>
      <c r="N15" s="115"/>
      <c r="O15" s="112" t="e">
        <f t="shared" si="2"/>
        <v>#N/A</v>
      </c>
    </row>
    <row r="16" spans="1:15" s="11" customFormat="1" x14ac:dyDescent="0.3">
      <c r="A16" s="32">
        <v>15</v>
      </c>
      <c r="B16" s="139" t="str">
        <f>'Maturity 1'!B15</f>
        <v>Kenneth Beasley</v>
      </c>
      <c r="C16" s="139" t="str">
        <f>'Maturity 1'!C15</f>
        <v>Kobe</v>
      </c>
      <c r="D16" s="115">
        <f>VLOOKUP(C16,'Maturity 1'!$C$2:$D$32,2,FALSE)</f>
        <v>5.5289351851851853E-4</v>
      </c>
      <c r="E16" s="115" t="e">
        <f>VLOOKUP(C16,'Maturity 2'!$C$2:$D$31,2,FALSE)</f>
        <v>#N/A</v>
      </c>
      <c r="F16" s="115"/>
      <c r="G16" s="112" t="e">
        <f t="shared" si="0"/>
        <v>#N/A</v>
      </c>
      <c r="H16" s="22">
        <f>VLOOKUP(C16,'Maturity 1'!$C$2:$J$32,8,FALSE)</f>
        <v>120</v>
      </c>
      <c r="I16" s="30" t="e">
        <f>VLOOKUP(C16,'Maturity 2'!$C$2:$J$31,8,FALSE)</f>
        <v>#N/A</v>
      </c>
      <c r="J16" s="30"/>
      <c r="K16" s="22" t="e">
        <f t="shared" si="1"/>
        <v>#N/A</v>
      </c>
      <c r="L16" s="115">
        <f>VLOOKUP(C16,'Maturity 1'!$C$2:$K$32,9,FALSE)</f>
        <v>4.1666666666666666E-3</v>
      </c>
      <c r="M16" s="115" t="e">
        <f>VLOOKUP(C16,'Maturity 2'!$C$2:$K$31,9,FALSE)</f>
        <v>#N/A</v>
      </c>
      <c r="N16" s="115"/>
      <c r="O16" s="112" t="e">
        <f t="shared" si="2"/>
        <v>#N/A</v>
      </c>
    </row>
    <row r="17" spans="1:15" s="12" customFormat="1" x14ac:dyDescent="0.3">
      <c r="A17" s="32">
        <v>16</v>
      </c>
      <c r="B17" s="139" t="str">
        <f>'Maturity 1'!B16</f>
        <v>Mike Thompson</v>
      </c>
      <c r="C17" s="139" t="str">
        <f>'Maturity 1'!C16</f>
        <v>HR Gene</v>
      </c>
      <c r="D17" s="115">
        <f>VLOOKUP(C17,'Maturity 1'!$C$2:$D$32,2,FALSE)</f>
        <v>7.256944444444445E-4</v>
      </c>
      <c r="E17" s="115" t="e">
        <f>VLOOKUP(C17,'Maturity 2'!$C$2:$D$31,2,FALSE)</f>
        <v>#N/A</v>
      </c>
      <c r="F17" s="115"/>
      <c r="G17" s="112" t="e">
        <f t="shared" si="0"/>
        <v>#N/A</v>
      </c>
      <c r="H17" s="22">
        <f>VLOOKUP(C17,'Maturity 1'!$C$2:$J$32,8,FALSE)</f>
        <v>120</v>
      </c>
      <c r="I17" s="30" t="e">
        <f>VLOOKUP(C17,'Maturity 2'!$C$2:$J$31,8,FALSE)</f>
        <v>#N/A</v>
      </c>
      <c r="J17" s="30"/>
      <c r="K17" s="22" t="e">
        <f t="shared" si="1"/>
        <v>#N/A</v>
      </c>
      <c r="L17" s="115">
        <f>VLOOKUP(C17,'Maturity 1'!$C$2:$K$32,9,FALSE)</f>
        <v>4.1666666666666666E-3</v>
      </c>
      <c r="M17" s="115" t="e">
        <f>VLOOKUP(C17,'Maturity 2'!$C$2:$K$31,9,FALSE)</f>
        <v>#N/A</v>
      </c>
      <c r="N17" s="115"/>
      <c r="O17" s="112" t="e">
        <f t="shared" si="2"/>
        <v>#N/A</v>
      </c>
    </row>
    <row r="18" spans="1:15" s="11" customFormat="1" x14ac:dyDescent="0.3">
      <c r="A18" s="32">
        <v>17</v>
      </c>
      <c r="B18" s="139" t="str">
        <f>'Maturity 1'!B17</f>
        <v>Roan West</v>
      </c>
      <c r="C18" s="139" t="str">
        <f>'Maturity 1'!C17</f>
        <v>Bri</v>
      </c>
      <c r="D18" s="115">
        <f>VLOOKUP(C18,'Maturity 1'!$C$2:$D$32,2,FALSE)</f>
        <v>2.091087962962963E-3</v>
      </c>
      <c r="E18" s="115" t="e">
        <f>VLOOKUP(C18,'Maturity 2'!$C$2:$D$31,2,FALSE)</f>
        <v>#N/A</v>
      </c>
      <c r="F18" s="115"/>
      <c r="G18" s="112" t="e">
        <f t="shared" si="0"/>
        <v>#N/A</v>
      </c>
      <c r="H18" s="22">
        <f>VLOOKUP(C18,'Maturity 1'!$C$2:$J$32,8,FALSE)</f>
        <v>120</v>
      </c>
      <c r="I18" s="30" t="e">
        <f>VLOOKUP(C18,'Maturity 2'!$C$2:$J$31,8,FALSE)</f>
        <v>#N/A</v>
      </c>
      <c r="J18" s="30"/>
      <c r="K18" s="22" t="e">
        <f t="shared" si="1"/>
        <v>#N/A</v>
      </c>
      <c r="L18" s="115">
        <f>VLOOKUP(C18,'Maturity 1'!$C$2:$K$32,9,FALSE)</f>
        <v>4.1666666666666666E-3</v>
      </c>
      <c r="M18" s="115" t="e">
        <f>VLOOKUP(C18,'Maturity 2'!$C$2:$K$31,9,FALSE)</f>
        <v>#N/A</v>
      </c>
      <c r="N18" s="115"/>
      <c r="O18" s="112" t="e">
        <f t="shared" si="2"/>
        <v>#N/A</v>
      </c>
    </row>
    <row r="19" spans="1:15" s="12" customFormat="1" x14ac:dyDescent="0.3">
      <c r="A19" s="32">
        <v>18</v>
      </c>
      <c r="B19" s="139" t="str">
        <f>'Maturity 1'!B18</f>
        <v>Derk Robinson</v>
      </c>
      <c r="C19" s="139" t="str">
        <f>'Maturity 1'!C18</f>
        <v>Django</v>
      </c>
      <c r="D19" s="115">
        <f>VLOOKUP(C19,'Maturity 1'!$C$2:$D$32,2,FALSE)</f>
        <v>3.0162037037037033E-4</v>
      </c>
      <c r="E19" s="115" t="e">
        <f>VLOOKUP(C19,'Maturity 2'!$C$2:$D$31,2,FALSE)</f>
        <v>#N/A</v>
      </c>
      <c r="F19" s="115"/>
      <c r="G19" s="112" t="e">
        <f t="shared" si="0"/>
        <v>#N/A</v>
      </c>
      <c r="H19" s="22">
        <f>VLOOKUP(C19,'Maturity 1'!$C$2:$J$32,8,FALSE)</f>
        <v>90</v>
      </c>
      <c r="I19" s="30" t="e">
        <f>VLOOKUP(C19,'Maturity 2'!$C$2:$J$31,8,FALSE)</f>
        <v>#N/A</v>
      </c>
      <c r="J19" s="30"/>
      <c r="K19" s="22" t="e">
        <f t="shared" si="1"/>
        <v>#N/A</v>
      </c>
      <c r="L19" s="115">
        <f>VLOOKUP(C19,'Maturity 1'!$C$2:$K$32,9,FALSE)</f>
        <v>4.1666666666666666E-3</v>
      </c>
      <c r="M19" s="115" t="e">
        <f>VLOOKUP(C19,'Maturity 2'!$C$2:$K$31,9,FALSE)</f>
        <v>#N/A</v>
      </c>
      <c r="N19" s="115"/>
      <c r="O19" s="112" t="e">
        <f t="shared" si="2"/>
        <v>#N/A</v>
      </c>
    </row>
    <row r="20" spans="1:15" s="11" customFormat="1" x14ac:dyDescent="0.3">
      <c r="A20" s="32">
        <v>19</v>
      </c>
      <c r="B20" s="139" t="str">
        <f>'Maturity 1'!B19</f>
        <v>Tommy Blessing</v>
      </c>
      <c r="C20" s="139" t="str">
        <f>'Maturity 1'!C19</f>
        <v>Henry</v>
      </c>
      <c r="D20" s="115">
        <f>VLOOKUP(C20,'Maturity 1'!$C$2:$D$32,2,FALSE)</f>
        <v>3.7418981481481477E-4</v>
      </c>
      <c r="E20" s="115" t="e">
        <f>VLOOKUP(C20,'Maturity 2'!$C$2:$D$31,2,FALSE)</f>
        <v>#N/A</v>
      </c>
      <c r="F20" s="115"/>
      <c r="G20" s="112" t="e">
        <f t="shared" si="0"/>
        <v>#N/A</v>
      </c>
      <c r="H20" s="22">
        <f>VLOOKUP(C20,'Maturity 1'!$C$2:$J$32,8,FALSE)</f>
        <v>90</v>
      </c>
      <c r="I20" s="30" t="e">
        <f>VLOOKUP(C20,'Maturity 2'!$C$2:$J$31,8,FALSE)</f>
        <v>#N/A</v>
      </c>
      <c r="J20" s="30"/>
      <c r="K20" s="22" t="e">
        <f t="shared" si="1"/>
        <v>#N/A</v>
      </c>
      <c r="L20" s="115">
        <f>VLOOKUP(C20,'Maturity 1'!$C$2:$K$32,9,FALSE)</f>
        <v>4.1666666666666666E-3</v>
      </c>
      <c r="M20" s="115" t="e">
        <f>VLOOKUP(C20,'Maturity 2'!$C$2:$K$31,9,FALSE)</f>
        <v>#N/A</v>
      </c>
      <c r="N20" s="115"/>
      <c r="O20" s="112" t="e">
        <f t="shared" si="2"/>
        <v>#N/A</v>
      </c>
    </row>
    <row r="21" spans="1:15" x14ac:dyDescent="0.3">
      <c r="A21" s="32">
        <v>20</v>
      </c>
      <c r="B21" s="139" t="str">
        <f>'Maturity 1'!B20</f>
        <v>Kyle Dillard</v>
      </c>
      <c r="C21" s="139" t="str">
        <f>'Maturity 1'!C20</f>
        <v>Em</v>
      </c>
      <c r="D21" s="115">
        <f>VLOOKUP(C21,'Maturity 1'!$C$2:$D$32,2,FALSE)</f>
        <v>5.0729166666666663E-4</v>
      </c>
      <c r="E21" s="115" t="e">
        <f>VLOOKUP(C21,'Maturity 2'!$C$2:$D$31,2,FALSE)</f>
        <v>#N/A</v>
      </c>
      <c r="F21" s="115"/>
      <c r="G21" s="112" t="e">
        <f t="shared" si="0"/>
        <v>#N/A</v>
      </c>
      <c r="H21" s="22">
        <f>VLOOKUP(C21,'Maturity 1'!$C$2:$J$32,8,FALSE)</f>
        <v>90</v>
      </c>
      <c r="I21" s="30" t="e">
        <f>VLOOKUP(C21,'Maturity 2'!$C$2:$J$31,8,FALSE)</f>
        <v>#N/A</v>
      </c>
      <c r="J21" s="30"/>
      <c r="K21" s="22" t="e">
        <f t="shared" si="1"/>
        <v>#N/A</v>
      </c>
      <c r="L21" s="115">
        <f>VLOOKUP(C21,'Maturity 1'!$C$2:$K$32,9,FALSE)</f>
        <v>4.1666666666666666E-3</v>
      </c>
      <c r="M21" s="115" t="e">
        <f>VLOOKUP(C21,'Maturity 2'!$C$2:$K$31,9,FALSE)</f>
        <v>#N/A</v>
      </c>
      <c r="N21" s="115"/>
      <c r="O21" s="112" t="e">
        <f t="shared" si="2"/>
        <v>#N/A</v>
      </c>
    </row>
    <row r="22" spans="1:15" x14ac:dyDescent="0.3">
      <c r="A22" s="32">
        <v>21</v>
      </c>
      <c r="B22" s="139" t="str">
        <f>'Maturity 1'!B21</f>
        <v>Don Workman</v>
      </c>
      <c r="C22" s="139" t="str">
        <f>'Maturity 1'!C21</f>
        <v>Sandy</v>
      </c>
      <c r="D22" s="115">
        <f>VLOOKUP(C22,'Maturity 1'!$C$2:$D$32,2,FALSE)</f>
        <v>6.3229166666666674E-4</v>
      </c>
      <c r="E22" s="115" t="e">
        <f>VLOOKUP(C22,'Maturity 2'!$C$2:$D$31,2,FALSE)</f>
        <v>#N/A</v>
      </c>
      <c r="F22" s="115"/>
      <c r="G22" s="112" t="e">
        <f t="shared" si="0"/>
        <v>#N/A</v>
      </c>
      <c r="H22" s="22">
        <f>VLOOKUP(C22,'Maturity 1'!$C$2:$J$32,8,FALSE)</f>
        <v>90</v>
      </c>
      <c r="I22" s="30" t="e">
        <f>VLOOKUP(C22,'Maturity 2'!$C$2:$J$31,8,FALSE)</f>
        <v>#N/A</v>
      </c>
      <c r="J22" s="30"/>
      <c r="K22" s="22" t="e">
        <f t="shared" si="1"/>
        <v>#N/A</v>
      </c>
      <c r="L22" s="115">
        <f>VLOOKUP(C22,'Maturity 1'!$C$2:$K$32,9,FALSE)</f>
        <v>4.1666666666666666E-3</v>
      </c>
      <c r="M22" s="115" t="e">
        <f>VLOOKUP(C22,'Maturity 2'!$C$2:$K$31,9,FALSE)</f>
        <v>#N/A</v>
      </c>
      <c r="N22" s="115"/>
      <c r="O22" s="112" t="e">
        <f t="shared" si="2"/>
        <v>#N/A</v>
      </c>
    </row>
    <row r="23" spans="1:15" x14ac:dyDescent="0.3">
      <c r="A23" s="32">
        <v>22</v>
      </c>
      <c r="B23" s="139" t="str">
        <f>'Maturity 1'!B22</f>
        <v>Brian Jacobs</v>
      </c>
      <c r="C23" s="139" t="str">
        <f>'Maturity 1'!C22</f>
        <v>RKB Lacey</v>
      </c>
      <c r="D23" s="115">
        <f>VLOOKUP(C23,'Maturity 1'!$C$2:$D$32,2,FALSE)</f>
        <v>6.5821759259259262E-4</v>
      </c>
      <c r="E23" s="115" t="e">
        <f>VLOOKUP(C23,'Maturity 2'!$C$2:$D$31,2,FALSE)</f>
        <v>#N/A</v>
      </c>
      <c r="F23" s="115"/>
      <c r="G23" s="112" t="e">
        <f t="shared" si="0"/>
        <v>#N/A</v>
      </c>
      <c r="H23" s="22">
        <f>VLOOKUP(C23,'Maturity 1'!$C$2:$J$32,8,FALSE)</f>
        <v>90</v>
      </c>
      <c r="I23" s="30" t="e">
        <f>VLOOKUP(C23,'Maturity 2'!$C$2:$J$31,8,FALSE)</f>
        <v>#N/A</v>
      </c>
      <c r="J23" s="30"/>
      <c r="K23" s="22" t="e">
        <f t="shared" si="1"/>
        <v>#N/A</v>
      </c>
      <c r="L23" s="115">
        <f>VLOOKUP(C23,'Maturity 1'!$C$2:$K$32,9,FALSE)</f>
        <v>4.1666666666666666E-3</v>
      </c>
      <c r="M23" s="115" t="e">
        <f>VLOOKUP(C23,'Maturity 2'!$C$2:$K$31,9,FALSE)</f>
        <v>#N/A</v>
      </c>
      <c r="N23" s="115"/>
      <c r="O23" s="112" t="e">
        <f t="shared" si="2"/>
        <v>#N/A</v>
      </c>
    </row>
    <row r="24" spans="1:15" x14ac:dyDescent="0.3">
      <c r="A24" s="32">
        <v>23</v>
      </c>
      <c r="B24" s="139" t="str">
        <f>'Maturity 1'!B23</f>
        <v>Mike Thompson</v>
      </c>
      <c r="C24" s="139" t="str">
        <f>'Maturity 1'!C23</f>
        <v>Nap</v>
      </c>
      <c r="D24" s="115">
        <f>VLOOKUP(C24,'Maturity 1'!$C$2:$D$32,2,FALSE)</f>
        <v>1.5694444444444443E-3</v>
      </c>
      <c r="E24" s="115" t="e">
        <f>VLOOKUP(C24,'Maturity 2'!$C$2:$D$31,2,FALSE)</f>
        <v>#N/A</v>
      </c>
      <c r="F24" s="115"/>
      <c r="G24" s="112" t="e">
        <f t="shared" si="0"/>
        <v>#N/A</v>
      </c>
      <c r="H24" s="22">
        <f>VLOOKUP(C24,'Maturity 1'!$C$2:$J$32,8,FALSE)</f>
        <v>90</v>
      </c>
      <c r="I24" s="30" t="e">
        <f>VLOOKUP(C24,'Maturity 2'!$C$2:$J$31,8,FALSE)</f>
        <v>#N/A</v>
      </c>
      <c r="J24" s="30"/>
      <c r="K24" s="22" t="e">
        <f t="shared" si="1"/>
        <v>#N/A</v>
      </c>
      <c r="L24" s="115">
        <f>VLOOKUP(C24,'Maturity 1'!$C$2:$K$32,9,FALSE)</f>
        <v>4.1666666666666666E-3</v>
      </c>
      <c r="M24" s="115" t="e">
        <f>VLOOKUP(C24,'Maturity 2'!$C$2:$K$31,9,FALSE)</f>
        <v>#N/A</v>
      </c>
      <c r="N24" s="115"/>
      <c r="O24" s="112" t="e">
        <f t="shared" si="2"/>
        <v>#N/A</v>
      </c>
    </row>
    <row r="25" spans="1:15" x14ac:dyDescent="0.3">
      <c r="A25" s="32">
        <v>24</v>
      </c>
      <c r="B25" s="139" t="str">
        <f>'Maturity 1'!B25</f>
        <v>Erby Chandler</v>
      </c>
      <c r="C25" s="139" t="str">
        <f>'Maturity 1'!C25</f>
        <v>Jim</v>
      </c>
      <c r="D25" s="115">
        <f>VLOOKUP(C25,'Maturity 1'!$C$2:$D$32,2,FALSE)</f>
        <v>2.2395833333333336E-4</v>
      </c>
      <c r="E25" s="115" t="e">
        <f>VLOOKUP(C25,'Maturity 2'!$C$2:$D$31,2,FALSE)</f>
        <v>#N/A</v>
      </c>
      <c r="F25" s="115"/>
      <c r="G25" s="112" t="e">
        <f t="shared" si="0"/>
        <v>#N/A</v>
      </c>
      <c r="H25" s="22">
        <f>VLOOKUP(C25,'Maturity 1'!$C$2:$J$32,8,FALSE)</f>
        <v>60</v>
      </c>
      <c r="I25" s="30" t="e">
        <f>VLOOKUP(C25,'Maturity 2'!$C$2:$J$31,8,FALSE)</f>
        <v>#N/A</v>
      </c>
      <c r="J25" s="30"/>
      <c r="K25" s="22" t="e">
        <f t="shared" si="1"/>
        <v>#N/A</v>
      </c>
      <c r="L25" s="115">
        <f>VLOOKUP(C25,'Maturity 1'!$C$2:$K$32,9,FALSE)</f>
        <v>4.1666666666666666E-3</v>
      </c>
      <c r="M25" s="115" t="e">
        <f>VLOOKUP(C25,'Maturity 2'!$C$2:$K$31,9,FALSE)</f>
        <v>#N/A</v>
      </c>
      <c r="N25" s="115"/>
      <c r="O25" s="112" t="e">
        <f t="shared" si="2"/>
        <v>#N/A</v>
      </c>
    </row>
    <row r="26" spans="1:15" x14ac:dyDescent="0.3">
      <c r="A26" s="32">
        <v>25</v>
      </c>
      <c r="B26" s="139" t="str">
        <f>'Maturity 1'!B26</f>
        <v>Brent Daniel</v>
      </c>
      <c r="C26" s="139" t="str">
        <f>'Maturity 1'!C26</f>
        <v>Spark</v>
      </c>
      <c r="D26" s="115">
        <f>VLOOKUP(C26,'Maturity 1'!$C$2:$D$32,2,FALSE)</f>
        <v>2.7303240740740744E-4</v>
      </c>
      <c r="E26" s="115" t="e">
        <f>VLOOKUP(C26,'Maturity 2'!$C$2:$D$31,2,FALSE)</f>
        <v>#N/A</v>
      </c>
      <c r="F26" s="115"/>
      <c r="G26" s="112" t="e">
        <f t="shared" si="0"/>
        <v>#N/A</v>
      </c>
      <c r="H26" s="22">
        <f>VLOOKUP(C26,'Maturity 1'!$C$2:$J$32,8,FALSE)</f>
        <v>60</v>
      </c>
      <c r="I26" s="30" t="e">
        <f>VLOOKUP(C26,'Maturity 2'!$C$2:$J$31,8,FALSE)</f>
        <v>#N/A</v>
      </c>
      <c r="J26" s="30"/>
      <c r="K26" s="22" t="e">
        <f t="shared" si="1"/>
        <v>#N/A</v>
      </c>
      <c r="L26" s="115">
        <f>VLOOKUP(C26,'Maturity 1'!$C$2:$K$32,9,FALSE)</f>
        <v>4.1666666666666666E-3</v>
      </c>
      <c r="M26" s="115" t="e">
        <f>VLOOKUP(C26,'Maturity 2'!$C$2:$K$31,9,FALSE)</f>
        <v>#N/A</v>
      </c>
      <c r="N26" s="115"/>
      <c r="O26" s="112" t="e">
        <f t="shared" si="2"/>
        <v>#N/A</v>
      </c>
    </row>
    <row r="27" spans="1:15" x14ac:dyDescent="0.3">
      <c r="A27" s="32">
        <v>26</v>
      </c>
      <c r="B27" s="139" t="str">
        <f>'Maturity 1'!B28</f>
        <v>Kevin Lippe</v>
      </c>
      <c r="C27" s="139" t="str">
        <f>'Maturity 1'!C28</f>
        <v>Buck</v>
      </c>
      <c r="D27" s="115">
        <f>VLOOKUP(C27,'Maturity 1'!$C$2:$D$32,2,FALSE)</f>
        <v>5.276620370370371E-4</v>
      </c>
      <c r="E27" s="115" t="e">
        <f>VLOOKUP(C27,'Maturity 2'!$C$2:$D$31,2,FALSE)</f>
        <v>#N/A</v>
      </c>
      <c r="F27" s="115"/>
      <c r="G27" s="112" t="e">
        <f t="shared" si="0"/>
        <v>#N/A</v>
      </c>
      <c r="H27" s="22">
        <f>VLOOKUP(C27,'Maturity 1'!$C$2:$J$32,8,FALSE)</f>
        <v>60</v>
      </c>
      <c r="I27" s="30" t="e">
        <f>VLOOKUP(C27,'Maturity 2'!$C$2:$J$31,8,FALSE)</f>
        <v>#N/A</v>
      </c>
      <c r="J27" s="30"/>
      <c r="K27" s="22" t="e">
        <f t="shared" si="1"/>
        <v>#N/A</v>
      </c>
      <c r="L27" s="115">
        <f>VLOOKUP(C27,'Maturity 1'!$C$2:$K$32,9,FALSE)</f>
        <v>4.1666666666666666E-3</v>
      </c>
      <c r="M27" s="115" t="e">
        <f>VLOOKUP(C27,'Maturity 2'!$C$2:$K$31,9,FALSE)</f>
        <v>#N/A</v>
      </c>
      <c r="N27" s="115"/>
      <c r="O27" s="112" t="e">
        <f t="shared" si="2"/>
        <v>#N/A</v>
      </c>
    </row>
    <row r="28" spans="1:15" x14ac:dyDescent="0.3">
      <c r="A28" s="32">
        <v>27</v>
      </c>
      <c r="B28" s="139" t="str">
        <f>'Maturity 1'!B29</f>
        <v>J. Emerson</v>
      </c>
      <c r="C28" s="139" t="str">
        <f>'Maturity 1'!C29</f>
        <v>Sue</v>
      </c>
      <c r="D28" s="115">
        <f>VLOOKUP(C28,'Maturity 1'!$C$2:$D$32,2,FALSE)</f>
        <v>8.6261574074074073E-4</v>
      </c>
      <c r="E28" s="115" t="e">
        <f>VLOOKUP(C28,'Maturity 2'!$C$2:$D$31,2,FALSE)</f>
        <v>#N/A</v>
      </c>
      <c r="F28" s="115"/>
      <c r="G28" s="112" t="e">
        <f t="shared" si="0"/>
        <v>#N/A</v>
      </c>
      <c r="H28" s="22">
        <f>VLOOKUP(C28,'Maturity 1'!$C$2:$J$32,8,FALSE)</f>
        <v>60</v>
      </c>
      <c r="I28" s="30" t="e">
        <f>VLOOKUP(C28,'Maturity 2'!$C$2:$J$31,8,FALSE)</f>
        <v>#N/A</v>
      </c>
      <c r="J28" s="30"/>
      <c r="K28" s="22" t="e">
        <f t="shared" si="1"/>
        <v>#N/A</v>
      </c>
      <c r="L28" s="115">
        <f>VLOOKUP(C28,'Maturity 1'!$C$2:$K$32,9,FALSE)</f>
        <v>4.1666666666666666E-3</v>
      </c>
      <c r="M28" s="115" t="e">
        <f>VLOOKUP(C28,'Maturity 2'!$C$2:$K$31,9,FALSE)</f>
        <v>#N/A</v>
      </c>
      <c r="N28" s="115"/>
      <c r="O28" s="112" t="e">
        <f t="shared" si="2"/>
        <v>#N/A</v>
      </c>
    </row>
    <row r="29" spans="1:15" x14ac:dyDescent="0.3">
      <c r="A29" s="32">
        <v>28</v>
      </c>
      <c r="B29" s="139" t="str">
        <f>'Maturity 1'!B30</f>
        <v>Brent Daniel</v>
      </c>
      <c r="C29" s="139" t="str">
        <f>'Maturity 1'!C30</f>
        <v>July</v>
      </c>
      <c r="D29" s="115">
        <f>VLOOKUP(C29,'Maturity 1'!$C$2:$D$32,2,FALSE)</f>
        <v>1.0855324074074072E-3</v>
      </c>
      <c r="E29" s="115" t="e">
        <f>VLOOKUP(C29,'Maturity 2'!$C$2:$D$31,2,FALSE)</f>
        <v>#N/A</v>
      </c>
      <c r="F29" s="115"/>
      <c r="G29" s="112" t="e">
        <f t="shared" si="0"/>
        <v>#N/A</v>
      </c>
      <c r="H29" s="22">
        <f>VLOOKUP(C29,'Maturity 1'!$C$2:$J$32,8,FALSE)</f>
        <v>60</v>
      </c>
      <c r="I29" s="30" t="e">
        <f>VLOOKUP(C29,'Maturity 2'!$C$2:$J$31,8,FALSE)</f>
        <v>#N/A</v>
      </c>
      <c r="J29" s="30"/>
      <c r="K29" s="22" t="e">
        <f t="shared" si="1"/>
        <v>#N/A</v>
      </c>
      <c r="L29" s="115">
        <f>VLOOKUP(C29,'Maturity 1'!$C$2:$K$32,9,FALSE)</f>
        <v>4.1666666666666666E-3</v>
      </c>
      <c r="M29" s="115" t="e">
        <f>VLOOKUP(C29,'Maturity 2'!$C$2:$K$31,9,FALSE)</f>
        <v>#N/A</v>
      </c>
      <c r="N29" s="115"/>
      <c r="O29" s="112" t="e">
        <f t="shared" si="2"/>
        <v>#N/A</v>
      </c>
    </row>
    <row r="30" spans="1:15" x14ac:dyDescent="0.3">
      <c r="A30" s="32">
        <v>29</v>
      </c>
      <c r="B30" s="139" t="str">
        <f>'Maturity 1'!B31</f>
        <v>Cole Leatherman</v>
      </c>
      <c r="C30" s="139" t="str">
        <f>'Maturity 1'!C31</f>
        <v>Ranger</v>
      </c>
      <c r="D30" s="115">
        <f>VLOOKUP(C30,'Maturity 1'!$C$2:$D$32,2,FALSE)</f>
        <v>1.2233796296296296E-3</v>
      </c>
      <c r="E30" s="115" t="e">
        <f>VLOOKUP(C30,'Maturity 2'!$C$2:$D$31,2,FALSE)</f>
        <v>#N/A</v>
      </c>
      <c r="F30" s="115"/>
      <c r="G30" s="112" t="e">
        <f t="shared" si="0"/>
        <v>#N/A</v>
      </c>
      <c r="H30" s="22">
        <f>VLOOKUP(C30,'Maturity 1'!$C$2:$J$32,8,FALSE)</f>
        <v>60</v>
      </c>
      <c r="I30" s="30" t="e">
        <f>VLOOKUP(C30,'Maturity 2'!$C$2:$J$31,8,FALSE)</f>
        <v>#N/A</v>
      </c>
      <c r="J30" s="30"/>
      <c r="K30" s="22" t="e">
        <f t="shared" si="1"/>
        <v>#N/A</v>
      </c>
      <c r="L30" s="115">
        <f>VLOOKUP(C30,'Maturity 1'!$C$2:$K$32,9,FALSE)</f>
        <v>4.1666666666666666E-3</v>
      </c>
      <c r="M30" s="115" t="e">
        <f>VLOOKUP(C30,'Maturity 2'!$C$2:$K$31,9,FALSE)</f>
        <v>#N/A</v>
      </c>
      <c r="N30" s="115"/>
      <c r="O30" s="112" t="e">
        <f t="shared" si="2"/>
        <v>#N/A</v>
      </c>
    </row>
    <row r="31" spans="1:15" x14ac:dyDescent="0.3">
      <c r="A31" s="32">
        <v>30</v>
      </c>
      <c r="B31" s="139" t="str">
        <f>'Maturity 1'!B32</f>
        <v>Steve Scott</v>
      </c>
      <c r="C31" s="139" t="str">
        <f>'Maturity 1'!C32</f>
        <v>Trim</v>
      </c>
      <c r="D31" s="115">
        <f>VLOOKUP(C31,'Maturity 1'!$C$2:$D$32,2,FALSE)</f>
        <v>1.5395833333333336E-3</v>
      </c>
      <c r="E31" s="115" t="e">
        <f>VLOOKUP(C31,'Maturity 2'!$C$2:$D$31,2,FALSE)</f>
        <v>#N/A</v>
      </c>
      <c r="F31" s="115"/>
      <c r="G31" s="112" t="e">
        <f t="shared" si="0"/>
        <v>#N/A</v>
      </c>
      <c r="H31" s="22">
        <f>VLOOKUP(C31,'Maturity 1'!$C$2:$J$32,8,FALSE)</f>
        <v>60</v>
      </c>
      <c r="I31" s="30" t="e">
        <f>VLOOKUP(C31,'Maturity 2'!$C$2:$J$31,8,FALSE)</f>
        <v>#N/A</v>
      </c>
      <c r="J31" s="30"/>
      <c r="K31" s="22" t="e">
        <f t="shared" si="1"/>
        <v>#N/A</v>
      </c>
      <c r="L31" s="115">
        <f>VLOOKUP(C31,'Maturity 1'!$C$2:$K$32,9,FALSE)</f>
        <v>4.1666666666666666E-3</v>
      </c>
      <c r="M31" s="115" t="e">
        <f>VLOOKUP(C31,'Maturity 2'!$C$2:$K$31,9,FALSE)</f>
        <v>#N/A</v>
      </c>
      <c r="N31" s="115"/>
      <c r="O31" s="112" t="e">
        <f t="shared" si="2"/>
        <v>#N/A</v>
      </c>
    </row>
  </sheetData>
  <sheetProtection algorithmName="SHA-512" hashValue="C3px5NAD1RNzWv4bfiFEc2Se/s5QfD4a3rL2m/aGCPDCxAtMMzqb+rZOHIbFJ00nXOjiUFkrzvW07C9gC8Xp6g==" saltValue="Q9g4XJDlcdd4UzlYhdPNTA==" spinCount="100000" sheet="1" objects="1" scenarios="1"/>
  <printOptions headings="1"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L63"/>
  <sheetViews>
    <sheetView topLeftCell="A45" zoomScaleNormal="100" workbookViewId="0">
      <selection activeCell="D41" sqref="D41"/>
    </sheetView>
  </sheetViews>
  <sheetFormatPr defaultRowHeight="13.8" x14ac:dyDescent="0.25"/>
  <cols>
    <col min="1" max="1" width="2.8984375" customWidth="1"/>
    <col min="2" max="2" width="18.3984375" customWidth="1"/>
    <col min="3" max="3" width="13.59765625" customWidth="1"/>
    <col min="4" max="4" width="8.19921875" style="190" customWidth="1"/>
    <col min="5" max="5" width="8.69921875" style="6"/>
    <col min="6" max="6" width="9.8984375" style="6" customWidth="1"/>
    <col min="7" max="7" width="9.09765625" style="6" customWidth="1"/>
    <col min="8" max="9" width="9.59765625" style="6" customWidth="1"/>
    <col min="10" max="10" width="9.59765625" style="6" hidden="1" customWidth="1"/>
    <col min="11" max="11" width="10" style="191" customWidth="1"/>
    <col min="12" max="12" width="9.69921875" style="190" customWidth="1"/>
  </cols>
  <sheetData>
    <row r="1" spans="1:12" s="5" customFormat="1" ht="14.4" x14ac:dyDescent="0.3">
      <c r="A1" s="32"/>
      <c r="B1" s="18" t="s">
        <v>0</v>
      </c>
      <c r="C1" s="18" t="s">
        <v>1</v>
      </c>
      <c r="D1" s="157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155</v>
      </c>
      <c r="K1" s="19" t="s">
        <v>8</v>
      </c>
      <c r="L1" s="157" t="s">
        <v>9</v>
      </c>
    </row>
    <row r="2" spans="1:12" s="1" customFormat="1" ht="14.4" x14ac:dyDescent="0.3">
      <c r="A2" s="20">
        <v>1</v>
      </c>
      <c r="B2" s="152" t="s">
        <v>39</v>
      </c>
      <c r="C2" s="152" t="s">
        <v>208</v>
      </c>
      <c r="D2" s="158">
        <v>4.0069444444444441E-4</v>
      </c>
      <c r="E2" s="22">
        <v>30</v>
      </c>
      <c r="F2" s="22">
        <v>30</v>
      </c>
      <c r="G2" s="22">
        <v>30</v>
      </c>
      <c r="H2" s="22">
        <v>30</v>
      </c>
      <c r="I2" s="22">
        <v>30</v>
      </c>
      <c r="J2" s="22"/>
      <c r="K2" s="30">
        <f t="shared" ref="K2:K33" si="0">SUM(E2:J2)</f>
        <v>150</v>
      </c>
      <c r="L2" s="158">
        <v>2.1576388888888891E-3</v>
      </c>
    </row>
    <row r="3" spans="1:12" s="3" customFormat="1" ht="14.4" x14ac:dyDescent="0.3">
      <c r="A3" s="20">
        <v>2</v>
      </c>
      <c r="B3" s="152" t="s">
        <v>210</v>
      </c>
      <c r="C3" s="152" t="s">
        <v>84</v>
      </c>
      <c r="D3" s="266">
        <v>7.8182870370370374E-4</v>
      </c>
      <c r="E3" s="268">
        <v>30</v>
      </c>
      <c r="F3" s="268">
        <v>30</v>
      </c>
      <c r="G3" s="268">
        <v>30</v>
      </c>
      <c r="H3" s="268">
        <v>30</v>
      </c>
      <c r="I3" s="268">
        <v>30</v>
      </c>
      <c r="J3" s="268"/>
      <c r="K3" s="270">
        <f t="shared" si="0"/>
        <v>150</v>
      </c>
      <c r="L3" s="266">
        <v>2.1844907407407408E-3</v>
      </c>
    </row>
    <row r="4" spans="1:12" s="1" customFormat="1" ht="14.4" x14ac:dyDescent="0.3">
      <c r="A4" s="20">
        <v>3</v>
      </c>
      <c r="B4" s="195" t="s">
        <v>194</v>
      </c>
      <c r="C4" s="195" t="s">
        <v>355</v>
      </c>
      <c r="D4" s="266">
        <v>5.1944444444444445E-4</v>
      </c>
      <c r="E4" s="268">
        <v>30</v>
      </c>
      <c r="F4" s="268">
        <v>30</v>
      </c>
      <c r="G4" s="268">
        <v>30</v>
      </c>
      <c r="H4" s="268">
        <v>30</v>
      </c>
      <c r="I4" s="268">
        <v>30</v>
      </c>
      <c r="J4" s="268"/>
      <c r="K4" s="270">
        <f t="shared" si="0"/>
        <v>150</v>
      </c>
      <c r="L4" s="266">
        <v>2.193287037037037E-3</v>
      </c>
    </row>
    <row r="5" spans="1:12" s="6" customFormat="1" ht="14.4" x14ac:dyDescent="0.3">
      <c r="A5" s="20">
        <v>4</v>
      </c>
      <c r="B5" s="196" t="s">
        <v>39</v>
      </c>
      <c r="C5" s="196" t="s">
        <v>230</v>
      </c>
      <c r="D5" s="267">
        <v>5.689814814814814E-4</v>
      </c>
      <c r="E5" s="269">
        <v>30</v>
      </c>
      <c r="F5" s="269">
        <v>30</v>
      </c>
      <c r="G5" s="269">
        <v>30</v>
      </c>
      <c r="H5" s="269">
        <v>30</v>
      </c>
      <c r="I5" s="269">
        <v>30</v>
      </c>
      <c r="J5" s="269"/>
      <c r="K5" s="271">
        <f t="shared" si="0"/>
        <v>150</v>
      </c>
      <c r="L5" s="267">
        <v>2.264236111111111E-3</v>
      </c>
    </row>
    <row r="6" spans="1:12" s="3" customFormat="1" ht="14.4" x14ac:dyDescent="0.3">
      <c r="A6" s="20">
        <v>5</v>
      </c>
      <c r="B6" s="152" t="s">
        <v>210</v>
      </c>
      <c r="C6" s="152" t="s">
        <v>366</v>
      </c>
      <c r="D6" s="158">
        <v>6.5347222222222228E-4</v>
      </c>
      <c r="E6" s="22">
        <v>30</v>
      </c>
      <c r="F6" s="22">
        <v>30</v>
      </c>
      <c r="G6" s="22">
        <v>30</v>
      </c>
      <c r="H6" s="22">
        <v>30</v>
      </c>
      <c r="I6" s="22">
        <v>30</v>
      </c>
      <c r="J6" s="22"/>
      <c r="K6" s="30">
        <f t="shared" si="0"/>
        <v>150</v>
      </c>
      <c r="L6" s="158">
        <v>2.264814814814815E-3</v>
      </c>
    </row>
    <row r="7" spans="1:12" s="3" customFormat="1" ht="14.4" x14ac:dyDescent="0.3">
      <c r="A7" s="20">
        <v>6</v>
      </c>
      <c r="B7" s="195" t="s">
        <v>194</v>
      </c>
      <c r="C7" s="195" t="s">
        <v>196</v>
      </c>
      <c r="D7" s="158">
        <v>6.8310185185185184E-4</v>
      </c>
      <c r="E7" s="22">
        <v>30</v>
      </c>
      <c r="F7" s="22">
        <v>30</v>
      </c>
      <c r="G7" s="22">
        <v>30</v>
      </c>
      <c r="H7" s="22">
        <v>30</v>
      </c>
      <c r="I7" s="22">
        <v>30</v>
      </c>
      <c r="J7" s="22"/>
      <c r="K7" s="30">
        <f t="shared" si="0"/>
        <v>150</v>
      </c>
      <c r="L7" s="158">
        <v>2.3049768518518519E-3</v>
      </c>
    </row>
    <row r="8" spans="1:12" s="1" customFormat="1" ht="14.4" x14ac:dyDescent="0.3">
      <c r="A8" s="20">
        <v>7</v>
      </c>
      <c r="B8" s="195" t="s">
        <v>81</v>
      </c>
      <c r="C8" s="195" t="s">
        <v>249</v>
      </c>
      <c r="D8" s="266">
        <v>1.0337962962962963E-3</v>
      </c>
      <c r="E8" s="268">
        <v>30</v>
      </c>
      <c r="F8" s="268">
        <v>30</v>
      </c>
      <c r="G8" s="268">
        <v>30</v>
      </c>
      <c r="H8" s="268">
        <v>30</v>
      </c>
      <c r="I8" s="268">
        <v>30</v>
      </c>
      <c r="J8" s="268"/>
      <c r="K8" s="270">
        <f t="shared" si="0"/>
        <v>150</v>
      </c>
      <c r="L8" s="266">
        <v>2.3805555555555555E-3</v>
      </c>
    </row>
    <row r="9" spans="1:12" s="3" customFormat="1" ht="14.4" x14ac:dyDescent="0.3">
      <c r="A9" s="20">
        <v>8</v>
      </c>
      <c r="B9" s="152" t="s">
        <v>206</v>
      </c>
      <c r="C9" s="152" t="s">
        <v>233</v>
      </c>
      <c r="D9" s="158">
        <v>3.2418981481481486E-4</v>
      </c>
      <c r="E9" s="22">
        <v>30</v>
      </c>
      <c r="F9" s="22">
        <v>30</v>
      </c>
      <c r="G9" s="22">
        <v>30</v>
      </c>
      <c r="H9" s="22">
        <v>30</v>
      </c>
      <c r="I9" s="22">
        <v>30</v>
      </c>
      <c r="J9" s="22"/>
      <c r="K9" s="30">
        <f t="shared" si="0"/>
        <v>150</v>
      </c>
      <c r="L9" s="158">
        <v>2.3938657407407407E-3</v>
      </c>
    </row>
    <row r="10" spans="1:12" s="1" customFormat="1" ht="14.4" x14ac:dyDescent="0.3">
      <c r="A10" s="20">
        <v>9</v>
      </c>
      <c r="B10" s="152" t="s">
        <v>363</v>
      </c>
      <c r="C10" s="152" t="s">
        <v>131</v>
      </c>
      <c r="D10" s="158">
        <v>3.8784722222222221E-4</v>
      </c>
      <c r="E10" s="22">
        <v>30</v>
      </c>
      <c r="F10" s="22">
        <v>30</v>
      </c>
      <c r="G10" s="22">
        <v>30</v>
      </c>
      <c r="H10" s="22">
        <v>30</v>
      </c>
      <c r="I10" s="22">
        <v>30</v>
      </c>
      <c r="J10" s="22"/>
      <c r="K10" s="30">
        <f t="shared" si="0"/>
        <v>150</v>
      </c>
      <c r="L10" s="158">
        <v>2.4221064814814817E-3</v>
      </c>
    </row>
    <row r="11" spans="1:12" s="3" customFormat="1" ht="14.4" x14ac:dyDescent="0.3">
      <c r="A11" s="20">
        <v>10</v>
      </c>
      <c r="B11" s="152" t="s">
        <v>39</v>
      </c>
      <c r="C11" s="152" t="s">
        <v>41</v>
      </c>
      <c r="D11" s="266">
        <v>5.888888888888889E-4</v>
      </c>
      <c r="E11" s="268">
        <v>30</v>
      </c>
      <c r="F11" s="268">
        <v>30</v>
      </c>
      <c r="G11" s="268">
        <v>30</v>
      </c>
      <c r="H11" s="268">
        <v>30</v>
      </c>
      <c r="I11" s="268">
        <v>30</v>
      </c>
      <c r="J11" s="268"/>
      <c r="K11" s="270">
        <f t="shared" si="0"/>
        <v>150</v>
      </c>
      <c r="L11" s="266">
        <v>2.4437500000000002E-3</v>
      </c>
    </row>
    <row r="12" spans="1:12" s="3" customFormat="1" ht="14.4" x14ac:dyDescent="0.3">
      <c r="A12" s="20">
        <v>11</v>
      </c>
      <c r="B12" s="152" t="s">
        <v>95</v>
      </c>
      <c r="C12" s="152" t="s">
        <v>434</v>
      </c>
      <c r="D12" s="266">
        <v>4.8611111111111104E-4</v>
      </c>
      <c r="E12" s="268">
        <v>30</v>
      </c>
      <c r="F12" s="268">
        <v>30</v>
      </c>
      <c r="G12" s="268">
        <v>30</v>
      </c>
      <c r="H12" s="268">
        <v>30</v>
      </c>
      <c r="I12" s="268">
        <v>30</v>
      </c>
      <c r="J12" s="268"/>
      <c r="K12" s="270">
        <f t="shared" si="0"/>
        <v>150</v>
      </c>
      <c r="L12" s="266">
        <v>2.5081018518518521E-3</v>
      </c>
    </row>
    <row r="13" spans="1:12" s="6" customFormat="1" ht="14.4" x14ac:dyDescent="0.3">
      <c r="A13" s="20">
        <v>12</v>
      </c>
      <c r="B13" s="196" t="s">
        <v>118</v>
      </c>
      <c r="C13" s="196" t="s">
        <v>261</v>
      </c>
      <c r="D13" s="242">
        <v>2.9664351851851851E-4</v>
      </c>
      <c r="E13" s="186">
        <v>30</v>
      </c>
      <c r="F13" s="186">
        <v>30</v>
      </c>
      <c r="G13" s="186">
        <v>30</v>
      </c>
      <c r="H13" s="186">
        <v>30</v>
      </c>
      <c r="I13" s="186">
        <v>30</v>
      </c>
      <c r="J13" s="186"/>
      <c r="K13" s="193">
        <f t="shared" si="0"/>
        <v>150</v>
      </c>
      <c r="L13" s="242">
        <v>2.6628472222222223E-3</v>
      </c>
    </row>
    <row r="14" spans="1:12" s="1" customFormat="1" ht="14.4" x14ac:dyDescent="0.3">
      <c r="A14" s="20">
        <v>13</v>
      </c>
      <c r="B14" s="195" t="s">
        <v>234</v>
      </c>
      <c r="C14" s="195" t="s">
        <v>414</v>
      </c>
      <c r="D14" s="158">
        <v>5.8356481481481486E-4</v>
      </c>
      <c r="E14" s="22">
        <v>30</v>
      </c>
      <c r="F14" s="22">
        <v>30</v>
      </c>
      <c r="G14" s="22">
        <v>30</v>
      </c>
      <c r="H14" s="22">
        <v>30</v>
      </c>
      <c r="I14" s="22">
        <v>30</v>
      </c>
      <c r="J14" s="22"/>
      <c r="K14" s="30">
        <f t="shared" si="0"/>
        <v>150</v>
      </c>
      <c r="L14" s="158">
        <v>2.8482638888888885E-3</v>
      </c>
    </row>
    <row r="15" spans="1:12" s="1" customFormat="1" ht="14.4" x14ac:dyDescent="0.3">
      <c r="A15" s="20">
        <v>14</v>
      </c>
      <c r="B15" s="152" t="s">
        <v>203</v>
      </c>
      <c r="C15" s="152" t="s">
        <v>290</v>
      </c>
      <c r="D15" s="266">
        <v>5.1851851851851853E-4</v>
      </c>
      <c r="E15" s="268">
        <v>30</v>
      </c>
      <c r="F15" s="268">
        <v>30</v>
      </c>
      <c r="G15" s="268">
        <v>30</v>
      </c>
      <c r="H15" s="268">
        <v>30</v>
      </c>
      <c r="I15" s="268">
        <v>30</v>
      </c>
      <c r="J15" s="268"/>
      <c r="K15" s="270">
        <f t="shared" si="0"/>
        <v>150</v>
      </c>
      <c r="L15" s="266">
        <v>3.0636574074074077E-3</v>
      </c>
    </row>
    <row r="16" spans="1:12" s="1" customFormat="1" ht="14.4" x14ac:dyDescent="0.3">
      <c r="A16" s="20">
        <v>15</v>
      </c>
      <c r="B16" s="195" t="s">
        <v>194</v>
      </c>
      <c r="C16" s="195" t="s">
        <v>278</v>
      </c>
      <c r="D16" s="266">
        <v>6.8634259259259256E-4</v>
      </c>
      <c r="E16" s="268">
        <v>30</v>
      </c>
      <c r="F16" s="268">
        <v>30</v>
      </c>
      <c r="G16" s="268">
        <v>30</v>
      </c>
      <c r="H16" s="268">
        <v>30</v>
      </c>
      <c r="I16" s="268">
        <v>30</v>
      </c>
      <c r="J16" s="268"/>
      <c r="K16" s="270">
        <f t="shared" si="0"/>
        <v>150</v>
      </c>
      <c r="L16" s="266">
        <v>3.0636574074074077E-3</v>
      </c>
    </row>
    <row r="17" spans="1:12" s="3" customFormat="1" ht="14.4" x14ac:dyDescent="0.3">
      <c r="A17" s="20">
        <v>16</v>
      </c>
      <c r="B17" s="152" t="s">
        <v>29</v>
      </c>
      <c r="C17" s="152" t="s">
        <v>64</v>
      </c>
      <c r="D17" s="266">
        <v>4.7129629629629626E-4</v>
      </c>
      <c r="E17" s="268">
        <v>30</v>
      </c>
      <c r="F17" s="268">
        <v>30</v>
      </c>
      <c r="G17" s="268">
        <v>30</v>
      </c>
      <c r="H17" s="268">
        <v>30</v>
      </c>
      <c r="I17" s="268">
        <v>30</v>
      </c>
      <c r="J17" s="268"/>
      <c r="K17" s="270">
        <f t="shared" si="0"/>
        <v>150</v>
      </c>
      <c r="L17" s="266">
        <v>3.1833333333333332E-3</v>
      </c>
    </row>
    <row r="18" spans="1:12" s="6" customFormat="1" ht="14.4" x14ac:dyDescent="0.3">
      <c r="A18" s="20">
        <v>17</v>
      </c>
      <c r="B18" s="196" t="s">
        <v>29</v>
      </c>
      <c r="C18" s="263" t="s">
        <v>63</v>
      </c>
      <c r="D18" s="267">
        <v>3.2870370370370367E-4</v>
      </c>
      <c r="E18" s="269">
        <v>30</v>
      </c>
      <c r="F18" s="269">
        <v>30</v>
      </c>
      <c r="G18" s="269">
        <v>30</v>
      </c>
      <c r="H18" s="269">
        <v>30</v>
      </c>
      <c r="I18" s="269">
        <v>30</v>
      </c>
      <c r="J18" s="269"/>
      <c r="K18" s="271">
        <f t="shared" si="0"/>
        <v>150</v>
      </c>
      <c r="L18" s="267">
        <v>3.1843749999999997E-3</v>
      </c>
    </row>
    <row r="19" spans="1:12" s="1" customFormat="1" ht="14.4" x14ac:dyDescent="0.3">
      <c r="A19" s="20">
        <v>18</v>
      </c>
      <c r="B19" s="152" t="s">
        <v>239</v>
      </c>
      <c r="C19" s="152" t="s">
        <v>365</v>
      </c>
      <c r="D19" s="158">
        <v>6.7743055555555558E-4</v>
      </c>
      <c r="E19" s="22">
        <v>30</v>
      </c>
      <c r="F19" s="22">
        <v>30</v>
      </c>
      <c r="G19" s="22">
        <v>30</v>
      </c>
      <c r="H19" s="22">
        <v>30</v>
      </c>
      <c r="I19" s="22">
        <v>30</v>
      </c>
      <c r="J19" s="22"/>
      <c r="K19" s="30">
        <f t="shared" si="0"/>
        <v>150</v>
      </c>
      <c r="L19" s="158">
        <v>3.2201388888888891E-3</v>
      </c>
    </row>
    <row r="20" spans="1:12" s="1" customFormat="1" ht="14.4" x14ac:dyDescent="0.3">
      <c r="A20" s="20">
        <v>19</v>
      </c>
      <c r="B20" s="195" t="s">
        <v>44</v>
      </c>
      <c r="C20" s="195" t="s">
        <v>214</v>
      </c>
      <c r="D20" s="158">
        <v>3.4814814814814816E-4</v>
      </c>
      <c r="E20" s="22">
        <v>30</v>
      </c>
      <c r="F20" s="22">
        <v>30</v>
      </c>
      <c r="G20" s="22">
        <v>30</v>
      </c>
      <c r="H20" s="22">
        <v>30</v>
      </c>
      <c r="I20" s="22">
        <v>30</v>
      </c>
      <c r="J20" s="22"/>
      <c r="K20" s="30">
        <f t="shared" si="0"/>
        <v>150</v>
      </c>
      <c r="L20" s="158">
        <v>3.4106481481481483E-3</v>
      </c>
    </row>
    <row r="21" spans="1:12" s="3" customFormat="1" ht="14.4" x14ac:dyDescent="0.3">
      <c r="A21" s="20">
        <v>20</v>
      </c>
      <c r="B21" s="152" t="s">
        <v>239</v>
      </c>
      <c r="C21" s="152" t="s">
        <v>244</v>
      </c>
      <c r="D21" s="266">
        <v>4.0972222222222218E-4</v>
      </c>
      <c r="E21" s="268">
        <v>30</v>
      </c>
      <c r="F21" s="268">
        <v>30</v>
      </c>
      <c r="G21" s="268">
        <v>30</v>
      </c>
      <c r="H21" s="268">
        <v>30</v>
      </c>
      <c r="I21" s="268">
        <v>30</v>
      </c>
      <c r="J21" s="268"/>
      <c r="K21" s="270">
        <f t="shared" si="0"/>
        <v>150</v>
      </c>
      <c r="L21" s="266">
        <v>3.425925925925926E-3</v>
      </c>
    </row>
    <row r="22" spans="1:12" s="1" customFormat="1" ht="14.4" x14ac:dyDescent="0.3">
      <c r="A22" s="20">
        <v>21</v>
      </c>
      <c r="B22" s="195" t="s">
        <v>44</v>
      </c>
      <c r="C22" s="195" t="s">
        <v>45</v>
      </c>
      <c r="D22" s="158">
        <v>1.5376157407407407E-3</v>
      </c>
      <c r="E22" s="22">
        <v>30</v>
      </c>
      <c r="F22" s="22">
        <v>30</v>
      </c>
      <c r="G22" s="22">
        <v>30</v>
      </c>
      <c r="H22" s="22">
        <v>30</v>
      </c>
      <c r="I22" s="22">
        <v>30</v>
      </c>
      <c r="J22" s="22"/>
      <c r="K22" s="30">
        <f t="shared" si="0"/>
        <v>150</v>
      </c>
      <c r="L22" s="158">
        <v>3.6021990740740736E-3</v>
      </c>
    </row>
    <row r="23" spans="1:12" s="6" customFormat="1" ht="14.4" x14ac:dyDescent="0.3">
      <c r="A23" s="20">
        <v>22</v>
      </c>
      <c r="B23" s="152" t="s">
        <v>370</v>
      </c>
      <c r="C23" s="152" t="s">
        <v>90</v>
      </c>
      <c r="D23" s="158">
        <v>5.5960648148148156E-4</v>
      </c>
      <c r="E23" s="22">
        <v>30</v>
      </c>
      <c r="F23" s="22">
        <v>30</v>
      </c>
      <c r="G23" s="22">
        <v>30</v>
      </c>
      <c r="H23" s="22">
        <v>30</v>
      </c>
      <c r="I23" s="22">
        <v>30</v>
      </c>
      <c r="J23" s="22"/>
      <c r="K23" s="30">
        <f t="shared" si="0"/>
        <v>150</v>
      </c>
      <c r="L23" s="158">
        <v>3.6960648148148148E-3</v>
      </c>
    </row>
    <row r="24" spans="1:12" s="3" customFormat="1" ht="14.4" x14ac:dyDescent="0.3">
      <c r="A24" s="20">
        <v>23</v>
      </c>
      <c r="B24" s="152" t="s">
        <v>203</v>
      </c>
      <c r="C24" s="152" t="s">
        <v>202</v>
      </c>
      <c r="D24" s="158">
        <v>4.8043981481481478E-4</v>
      </c>
      <c r="E24" s="22">
        <v>30</v>
      </c>
      <c r="F24" s="22">
        <v>30</v>
      </c>
      <c r="G24" s="22">
        <v>30</v>
      </c>
      <c r="H24" s="22">
        <v>30</v>
      </c>
      <c r="I24" s="22">
        <v>30</v>
      </c>
      <c r="J24" s="22"/>
      <c r="K24" s="30">
        <f t="shared" si="0"/>
        <v>150</v>
      </c>
      <c r="L24" s="158">
        <v>3.7517361111111106E-3</v>
      </c>
    </row>
    <row r="25" spans="1:12" s="3" customFormat="1" ht="14.4" x14ac:dyDescent="0.3">
      <c r="A25" s="20">
        <v>24</v>
      </c>
      <c r="B25" s="195" t="s">
        <v>95</v>
      </c>
      <c r="C25" s="195" t="s">
        <v>415</v>
      </c>
      <c r="D25" s="266">
        <v>1.1608796296296295E-3</v>
      </c>
      <c r="E25" s="268">
        <v>30</v>
      </c>
      <c r="F25" s="268">
        <v>30</v>
      </c>
      <c r="G25" s="268">
        <v>30</v>
      </c>
      <c r="H25" s="268">
        <v>30</v>
      </c>
      <c r="I25" s="268">
        <v>30</v>
      </c>
      <c r="J25" s="268"/>
      <c r="K25" s="270">
        <f t="shared" si="0"/>
        <v>150</v>
      </c>
      <c r="L25" s="266">
        <v>3.7615740740740739E-3</v>
      </c>
    </row>
    <row r="26" spans="1:12" ht="14.4" x14ac:dyDescent="0.3">
      <c r="A26" s="20">
        <v>25</v>
      </c>
      <c r="B26" s="195" t="s">
        <v>95</v>
      </c>
      <c r="C26" s="195" t="s">
        <v>99</v>
      </c>
      <c r="D26" s="266">
        <v>5.2465277777777775E-4</v>
      </c>
      <c r="E26" s="268">
        <v>30</v>
      </c>
      <c r="F26" s="268">
        <v>30</v>
      </c>
      <c r="G26" s="268">
        <v>30</v>
      </c>
      <c r="H26" s="268">
        <v>30</v>
      </c>
      <c r="I26" s="268">
        <v>30</v>
      </c>
      <c r="J26" s="268"/>
      <c r="K26" s="270">
        <f t="shared" si="0"/>
        <v>150</v>
      </c>
      <c r="L26" s="266">
        <v>4.0045138888888882E-3</v>
      </c>
    </row>
    <row r="27" spans="1:12" s="3" customFormat="1" ht="14.4" x14ac:dyDescent="0.3">
      <c r="A27" s="20">
        <v>26</v>
      </c>
      <c r="B27" s="152" t="s">
        <v>150</v>
      </c>
      <c r="C27" s="152" t="s">
        <v>113</v>
      </c>
      <c r="D27" s="266">
        <v>4.3981481481481481E-4</v>
      </c>
      <c r="E27" s="268">
        <v>30</v>
      </c>
      <c r="F27" s="268">
        <v>30</v>
      </c>
      <c r="G27" s="268">
        <v>30</v>
      </c>
      <c r="H27" s="268">
        <v>30</v>
      </c>
      <c r="I27" s="268">
        <v>30</v>
      </c>
      <c r="J27" s="268"/>
      <c r="K27" s="270">
        <f t="shared" si="0"/>
        <v>150</v>
      </c>
      <c r="L27" s="266">
        <v>4.0324074074074073E-3</v>
      </c>
    </row>
    <row r="28" spans="1:12" s="6" customFormat="1" ht="14.4" x14ac:dyDescent="0.3">
      <c r="A28" s="20">
        <v>27</v>
      </c>
      <c r="B28" s="262" t="s">
        <v>375</v>
      </c>
      <c r="C28" s="262" t="s">
        <v>53</v>
      </c>
      <c r="D28" s="267">
        <v>4.5868055555555565E-4</v>
      </c>
      <c r="E28" s="269">
        <v>30</v>
      </c>
      <c r="F28" s="269">
        <v>30</v>
      </c>
      <c r="G28" s="269">
        <v>30</v>
      </c>
      <c r="H28" s="269">
        <v>30</v>
      </c>
      <c r="I28" s="269">
        <v>10</v>
      </c>
      <c r="J28" s="269"/>
      <c r="K28" s="271">
        <f t="shared" si="0"/>
        <v>130</v>
      </c>
      <c r="L28" s="267">
        <v>4.1666666666666666E-3</v>
      </c>
    </row>
    <row r="29" spans="1:12" ht="14.4" x14ac:dyDescent="0.3">
      <c r="A29" s="20">
        <v>28</v>
      </c>
      <c r="B29" s="152" t="s">
        <v>50</v>
      </c>
      <c r="C29" s="152" t="s">
        <v>106</v>
      </c>
      <c r="D29" s="158">
        <v>4.0995370370370377E-4</v>
      </c>
      <c r="E29" s="22">
        <v>30</v>
      </c>
      <c r="F29" s="22">
        <v>30</v>
      </c>
      <c r="G29" s="22">
        <v>30</v>
      </c>
      <c r="H29" s="22">
        <v>30</v>
      </c>
      <c r="I29" s="22">
        <v>0</v>
      </c>
      <c r="J29" s="22"/>
      <c r="K29" s="30">
        <f t="shared" si="0"/>
        <v>120</v>
      </c>
      <c r="L29" s="158">
        <v>4.1666666666666666E-3</v>
      </c>
    </row>
    <row r="30" spans="1:12" ht="14.4" x14ac:dyDescent="0.3">
      <c r="A30" s="20">
        <v>29</v>
      </c>
      <c r="B30" s="152" t="s">
        <v>240</v>
      </c>
      <c r="C30" s="152" t="s">
        <v>23</v>
      </c>
      <c r="D30" s="158">
        <v>4.4374999999999997E-4</v>
      </c>
      <c r="E30" s="22">
        <v>30</v>
      </c>
      <c r="F30" s="22">
        <v>30</v>
      </c>
      <c r="G30" s="22">
        <v>30</v>
      </c>
      <c r="H30" s="22">
        <v>30</v>
      </c>
      <c r="I30" s="22">
        <v>0</v>
      </c>
      <c r="J30" s="22"/>
      <c r="K30" s="30">
        <f t="shared" si="0"/>
        <v>120</v>
      </c>
      <c r="L30" s="158">
        <v>4.1666666666666666E-3</v>
      </c>
    </row>
    <row r="31" spans="1:12" s="3" customFormat="1" ht="14.4" x14ac:dyDescent="0.3">
      <c r="A31" s="20">
        <v>30</v>
      </c>
      <c r="B31" s="152" t="s">
        <v>39</v>
      </c>
      <c r="C31" s="152" t="s">
        <v>40</v>
      </c>
      <c r="D31" s="158">
        <v>6.0532407407407399E-4</v>
      </c>
      <c r="E31" s="22">
        <v>30</v>
      </c>
      <c r="F31" s="22">
        <v>30</v>
      </c>
      <c r="G31" s="22">
        <v>30</v>
      </c>
      <c r="H31" s="22">
        <v>30</v>
      </c>
      <c r="I31" s="22">
        <v>0</v>
      </c>
      <c r="J31" s="22"/>
      <c r="K31" s="30">
        <f t="shared" si="0"/>
        <v>120</v>
      </c>
      <c r="L31" s="158">
        <v>4.1666666666666666E-3</v>
      </c>
    </row>
    <row r="32" spans="1:12" s="3" customFormat="1" ht="14.4" x14ac:dyDescent="0.3">
      <c r="A32" s="20">
        <v>31</v>
      </c>
      <c r="B32" s="152" t="s">
        <v>363</v>
      </c>
      <c r="C32" s="152" t="s">
        <v>364</v>
      </c>
      <c r="D32" s="158">
        <v>6.6493055555555565E-4</v>
      </c>
      <c r="E32" s="22">
        <v>30</v>
      </c>
      <c r="F32" s="22">
        <v>30</v>
      </c>
      <c r="G32" s="22">
        <v>30</v>
      </c>
      <c r="H32" s="22">
        <v>30</v>
      </c>
      <c r="I32" s="22">
        <v>0</v>
      </c>
      <c r="J32" s="22"/>
      <c r="K32" s="30">
        <f t="shared" si="0"/>
        <v>120</v>
      </c>
      <c r="L32" s="158">
        <v>4.1666666666666666E-3</v>
      </c>
    </row>
    <row r="33" spans="1:12" s="3" customFormat="1" ht="14.4" x14ac:dyDescent="0.3">
      <c r="A33" s="20">
        <v>32</v>
      </c>
      <c r="B33" s="152" t="s">
        <v>118</v>
      </c>
      <c r="C33" s="152" t="s">
        <v>257</v>
      </c>
      <c r="D33" s="158">
        <v>7.4618055555555559E-4</v>
      </c>
      <c r="E33" s="22">
        <v>30</v>
      </c>
      <c r="F33" s="22">
        <v>30</v>
      </c>
      <c r="G33" s="22">
        <v>30</v>
      </c>
      <c r="H33" s="22">
        <v>30</v>
      </c>
      <c r="I33" s="22">
        <v>0</v>
      </c>
      <c r="J33" s="22"/>
      <c r="K33" s="30">
        <f t="shared" si="0"/>
        <v>120</v>
      </c>
      <c r="L33" s="158">
        <v>4.1666666666666666E-3</v>
      </c>
    </row>
    <row r="34" spans="1:12" s="1" customFormat="1" ht="14.4" x14ac:dyDescent="0.3">
      <c r="A34" s="20">
        <v>33</v>
      </c>
      <c r="B34" s="195" t="s">
        <v>211</v>
      </c>
      <c r="C34" s="195" t="s">
        <v>212</v>
      </c>
      <c r="D34" s="266">
        <v>1.2847222222222223E-3</v>
      </c>
      <c r="E34" s="268">
        <v>30</v>
      </c>
      <c r="F34" s="268">
        <v>30</v>
      </c>
      <c r="G34" s="268">
        <v>30</v>
      </c>
      <c r="H34" s="268">
        <v>20</v>
      </c>
      <c r="I34" s="268">
        <v>0</v>
      </c>
      <c r="J34" s="268"/>
      <c r="K34" s="270">
        <f t="shared" ref="K34:K65" si="1">SUM(E34:J34)</f>
        <v>110</v>
      </c>
      <c r="L34" s="266">
        <v>4.1666666666666666E-3</v>
      </c>
    </row>
    <row r="35" spans="1:12" s="189" customFormat="1" ht="14.4" x14ac:dyDescent="0.3">
      <c r="A35" s="20">
        <v>34</v>
      </c>
      <c r="B35" s="152" t="s">
        <v>240</v>
      </c>
      <c r="C35" s="152" t="s">
        <v>340</v>
      </c>
      <c r="D35" s="266">
        <v>1.6528935185185186E-3</v>
      </c>
      <c r="E35" s="268">
        <v>30</v>
      </c>
      <c r="F35" s="268">
        <v>30</v>
      </c>
      <c r="G35" s="268">
        <v>30</v>
      </c>
      <c r="H35" s="268">
        <v>20</v>
      </c>
      <c r="I35" s="268">
        <v>0</v>
      </c>
      <c r="J35" s="268"/>
      <c r="K35" s="270">
        <f t="shared" si="1"/>
        <v>110</v>
      </c>
      <c r="L35" s="266">
        <v>4.1666666666666666E-3</v>
      </c>
    </row>
    <row r="36" spans="1:12" s="6" customFormat="1" ht="14.4" x14ac:dyDescent="0.3">
      <c r="A36" s="20">
        <v>35</v>
      </c>
      <c r="B36" s="152" t="s">
        <v>151</v>
      </c>
      <c r="C36" s="152" t="s">
        <v>368</v>
      </c>
      <c r="D36" s="266">
        <v>3.4027777777777772E-4</v>
      </c>
      <c r="E36" s="268">
        <v>30</v>
      </c>
      <c r="F36" s="268">
        <v>30</v>
      </c>
      <c r="G36" s="268">
        <v>30</v>
      </c>
      <c r="H36" s="268">
        <v>0</v>
      </c>
      <c r="I36" s="268">
        <v>0</v>
      </c>
      <c r="J36" s="268"/>
      <c r="K36" s="270">
        <f t="shared" si="1"/>
        <v>90</v>
      </c>
      <c r="L36" s="266">
        <v>4.1666666666666666E-3</v>
      </c>
    </row>
    <row r="37" spans="1:12" s="189" customFormat="1" ht="14.4" x14ac:dyDescent="0.3">
      <c r="A37" s="20">
        <v>36</v>
      </c>
      <c r="B37" s="152" t="s">
        <v>150</v>
      </c>
      <c r="C37" s="152" t="s">
        <v>236</v>
      </c>
      <c r="D37" s="158">
        <v>3.4988425925925926E-4</v>
      </c>
      <c r="E37" s="22">
        <v>30</v>
      </c>
      <c r="F37" s="22">
        <v>30</v>
      </c>
      <c r="G37" s="22">
        <v>30</v>
      </c>
      <c r="H37" s="22">
        <v>0</v>
      </c>
      <c r="I37" s="22">
        <v>0</v>
      </c>
      <c r="J37" s="22"/>
      <c r="K37" s="30">
        <f t="shared" si="1"/>
        <v>90</v>
      </c>
      <c r="L37" s="158">
        <v>4.1666666666666666E-3</v>
      </c>
    </row>
    <row r="38" spans="1:12" s="189" customFormat="1" ht="14.4" x14ac:dyDescent="0.3">
      <c r="A38" s="20">
        <v>37</v>
      </c>
      <c r="B38" s="152" t="s">
        <v>210</v>
      </c>
      <c r="C38" s="152" t="s">
        <v>274</v>
      </c>
      <c r="D38" s="158">
        <v>6.1886574074074068E-4</v>
      </c>
      <c r="E38" s="22">
        <v>30</v>
      </c>
      <c r="F38" s="22">
        <v>30</v>
      </c>
      <c r="G38" s="22">
        <v>30</v>
      </c>
      <c r="H38" s="22">
        <v>0</v>
      </c>
      <c r="I38" s="22">
        <v>0</v>
      </c>
      <c r="J38" s="22"/>
      <c r="K38" s="30">
        <f t="shared" si="1"/>
        <v>90</v>
      </c>
      <c r="L38" s="158">
        <v>4.1666666666666666E-3</v>
      </c>
    </row>
    <row r="39" spans="1:12" s="6" customFormat="1" ht="14.4" x14ac:dyDescent="0.3">
      <c r="A39" s="20">
        <v>38</v>
      </c>
      <c r="B39" s="195" t="s">
        <v>370</v>
      </c>
      <c r="C39" s="195" t="s">
        <v>371</v>
      </c>
      <c r="D39" s="158">
        <v>6.9629629629629631E-4</v>
      </c>
      <c r="E39" s="22">
        <v>30</v>
      </c>
      <c r="F39" s="22">
        <v>30</v>
      </c>
      <c r="G39" s="22">
        <v>30</v>
      </c>
      <c r="H39" s="22">
        <v>0</v>
      </c>
      <c r="I39" s="22">
        <v>0</v>
      </c>
      <c r="J39" s="22"/>
      <c r="K39" s="30">
        <f t="shared" si="1"/>
        <v>90</v>
      </c>
      <c r="L39" s="158">
        <v>4.1666666666666666E-3</v>
      </c>
    </row>
    <row r="40" spans="1:12" s="189" customFormat="1" ht="14.4" x14ac:dyDescent="0.3">
      <c r="A40" s="20">
        <v>39</v>
      </c>
      <c r="B40" s="196" t="s">
        <v>151</v>
      </c>
      <c r="C40" s="196" t="s">
        <v>238</v>
      </c>
      <c r="D40" s="267">
        <v>8.2962962962962949E-4</v>
      </c>
      <c r="E40" s="269">
        <v>30</v>
      </c>
      <c r="F40" s="269">
        <v>30</v>
      </c>
      <c r="G40" s="269">
        <v>30</v>
      </c>
      <c r="H40" s="269">
        <v>0</v>
      </c>
      <c r="I40" s="269">
        <v>0</v>
      </c>
      <c r="J40" s="269"/>
      <c r="K40" s="271">
        <f t="shared" si="1"/>
        <v>90</v>
      </c>
      <c r="L40" s="267">
        <v>4.1666666666666666E-3</v>
      </c>
    </row>
    <row r="41" spans="1:12" s="6" customFormat="1" ht="14.4" x14ac:dyDescent="0.3">
      <c r="A41" s="20">
        <v>40</v>
      </c>
      <c r="B41" s="196" t="s">
        <v>309</v>
      </c>
      <c r="C41" s="196" t="s">
        <v>310</v>
      </c>
      <c r="D41" s="267">
        <v>9.0300925925925922E-4</v>
      </c>
      <c r="E41" s="269">
        <v>30</v>
      </c>
      <c r="F41" s="269">
        <v>30</v>
      </c>
      <c r="G41" s="269">
        <v>30</v>
      </c>
      <c r="H41" s="269">
        <v>0</v>
      </c>
      <c r="I41" s="269">
        <v>0</v>
      </c>
      <c r="J41" s="269"/>
      <c r="K41" s="271">
        <f t="shared" si="1"/>
        <v>90</v>
      </c>
      <c r="L41" s="267">
        <v>4.1666666666666666E-3</v>
      </c>
    </row>
    <row r="42" spans="1:12" s="6" customFormat="1" ht="14.4" x14ac:dyDescent="0.3">
      <c r="A42" s="20">
        <v>41</v>
      </c>
      <c r="B42" s="196" t="s">
        <v>39</v>
      </c>
      <c r="C42" s="196" t="s">
        <v>436</v>
      </c>
      <c r="D42" s="242">
        <v>9.8182870370370373E-4</v>
      </c>
      <c r="E42" s="186">
        <v>30</v>
      </c>
      <c r="F42" s="186">
        <v>30</v>
      </c>
      <c r="G42" s="186">
        <v>30</v>
      </c>
      <c r="H42" s="186">
        <v>0</v>
      </c>
      <c r="I42" s="186">
        <v>0</v>
      </c>
      <c r="J42" s="186"/>
      <c r="K42" s="193">
        <f t="shared" si="1"/>
        <v>90</v>
      </c>
      <c r="L42" s="242">
        <v>4.1666666666666666E-3</v>
      </c>
    </row>
    <row r="43" spans="1:12" s="6" customFormat="1" ht="14.4" x14ac:dyDescent="0.3">
      <c r="A43" s="20">
        <v>42</v>
      </c>
      <c r="B43" s="196" t="s">
        <v>211</v>
      </c>
      <c r="C43" s="196" t="s">
        <v>336</v>
      </c>
      <c r="D43" s="267">
        <v>1.0086805555555554E-3</v>
      </c>
      <c r="E43" s="269">
        <v>30</v>
      </c>
      <c r="F43" s="269">
        <v>30</v>
      </c>
      <c r="G43" s="269">
        <v>30</v>
      </c>
      <c r="H43" s="269">
        <v>0</v>
      </c>
      <c r="I43" s="269">
        <v>0</v>
      </c>
      <c r="J43" s="269"/>
      <c r="K43" s="271">
        <f t="shared" si="1"/>
        <v>90</v>
      </c>
      <c r="L43" s="267">
        <v>4.1666666666666666E-3</v>
      </c>
    </row>
    <row r="44" spans="1:12" s="6" customFormat="1" ht="14.4" x14ac:dyDescent="0.3">
      <c r="A44" s="20">
        <v>43</v>
      </c>
      <c r="B44" s="196" t="s">
        <v>360</v>
      </c>
      <c r="C44" s="196" t="s">
        <v>362</v>
      </c>
      <c r="D44" s="267">
        <v>1.0112268518518519E-3</v>
      </c>
      <c r="E44" s="269">
        <v>30</v>
      </c>
      <c r="F44" s="269">
        <v>30</v>
      </c>
      <c r="G44" s="269">
        <v>30</v>
      </c>
      <c r="H44" s="269">
        <v>0</v>
      </c>
      <c r="I44" s="269">
        <v>0</v>
      </c>
      <c r="J44" s="269"/>
      <c r="K44" s="271">
        <f t="shared" si="1"/>
        <v>90</v>
      </c>
      <c r="L44" s="267">
        <v>4.1666666666666666E-3</v>
      </c>
    </row>
    <row r="45" spans="1:12" s="6" customFormat="1" ht="14.4" x14ac:dyDescent="0.3">
      <c r="A45" s="20">
        <v>44</v>
      </c>
      <c r="B45" s="262" t="s">
        <v>227</v>
      </c>
      <c r="C45" s="265" t="s">
        <v>372</v>
      </c>
      <c r="D45" s="267">
        <v>1.4444444444444444E-3</v>
      </c>
      <c r="E45" s="269">
        <v>30</v>
      </c>
      <c r="F45" s="269">
        <v>30</v>
      </c>
      <c r="G45" s="269">
        <v>30</v>
      </c>
      <c r="H45" s="269">
        <v>0</v>
      </c>
      <c r="I45" s="269">
        <v>0</v>
      </c>
      <c r="J45" s="269"/>
      <c r="K45" s="271">
        <f t="shared" si="1"/>
        <v>90</v>
      </c>
      <c r="L45" s="267">
        <v>4.1666666666666666E-3</v>
      </c>
    </row>
    <row r="46" spans="1:12" s="6" customFormat="1" ht="14.4" x14ac:dyDescent="0.3">
      <c r="A46" s="20">
        <v>45</v>
      </c>
      <c r="B46" s="262" t="s">
        <v>375</v>
      </c>
      <c r="C46" s="262" t="s">
        <v>376</v>
      </c>
      <c r="D46" s="267">
        <v>1.4471064814814815E-3</v>
      </c>
      <c r="E46" s="269">
        <v>30</v>
      </c>
      <c r="F46" s="269">
        <v>30</v>
      </c>
      <c r="G46" s="269">
        <v>30</v>
      </c>
      <c r="H46" s="269">
        <v>0</v>
      </c>
      <c r="I46" s="269">
        <v>0</v>
      </c>
      <c r="J46" s="269"/>
      <c r="K46" s="271">
        <f t="shared" si="1"/>
        <v>90</v>
      </c>
      <c r="L46" s="267">
        <v>4.1666666666666666E-3</v>
      </c>
    </row>
    <row r="47" spans="1:12" s="6" customFormat="1" ht="14.4" x14ac:dyDescent="0.3">
      <c r="A47" s="20">
        <v>46</v>
      </c>
      <c r="B47" s="262" t="s">
        <v>198</v>
      </c>
      <c r="C47" s="264" t="s">
        <v>94</v>
      </c>
      <c r="D47" s="267">
        <v>1.8371527777777778E-3</v>
      </c>
      <c r="E47" s="269">
        <v>30</v>
      </c>
      <c r="F47" s="269">
        <v>30</v>
      </c>
      <c r="G47" s="269">
        <v>30</v>
      </c>
      <c r="H47" s="269">
        <v>0</v>
      </c>
      <c r="I47" s="269">
        <v>0</v>
      </c>
      <c r="J47" s="269"/>
      <c r="K47" s="271">
        <f t="shared" si="1"/>
        <v>90</v>
      </c>
      <c r="L47" s="267">
        <v>4.1666666666666666E-3</v>
      </c>
    </row>
    <row r="48" spans="1:12" s="6" customFormat="1" ht="14.4" x14ac:dyDescent="0.3">
      <c r="A48" s="20">
        <v>47</v>
      </c>
      <c r="B48" s="262" t="s">
        <v>81</v>
      </c>
      <c r="C48" s="262" t="s">
        <v>250</v>
      </c>
      <c r="D48" s="267">
        <v>7.4861111111111124E-4</v>
      </c>
      <c r="E48" s="269">
        <v>30</v>
      </c>
      <c r="F48" s="269">
        <v>30</v>
      </c>
      <c r="G48" s="269">
        <v>20</v>
      </c>
      <c r="H48" s="269">
        <v>0</v>
      </c>
      <c r="I48" s="269">
        <v>0</v>
      </c>
      <c r="J48" s="269"/>
      <c r="K48" s="271">
        <f t="shared" si="1"/>
        <v>80</v>
      </c>
      <c r="L48" s="267">
        <v>4.1666666666666666E-3</v>
      </c>
    </row>
    <row r="49" spans="1:12" s="6" customFormat="1" ht="14.4" x14ac:dyDescent="0.3">
      <c r="A49" s="20">
        <v>48</v>
      </c>
      <c r="B49" s="196" t="s">
        <v>118</v>
      </c>
      <c r="C49" s="196" t="s">
        <v>369</v>
      </c>
      <c r="D49" s="267">
        <v>5.9270833333333332E-4</v>
      </c>
      <c r="E49" s="269">
        <v>30</v>
      </c>
      <c r="F49" s="269">
        <v>30</v>
      </c>
      <c r="G49" s="269">
        <v>0</v>
      </c>
      <c r="H49" s="269">
        <v>0</v>
      </c>
      <c r="I49" s="269">
        <v>0</v>
      </c>
      <c r="J49" s="269"/>
      <c r="K49" s="271">
        <f t="shared" si="1"/>
        <v>60</v>
      </c>
      <c r="L49" s="267">
        <v>4.1666666666666666E-3</v>
      </c>
    </row>
    <row r="50" spans="1:12" s="6" customFormat="1" ht="14.4" x14ac:dyDescent="0.3">
      <c r="A50" s="20">
        <v>49</v>
      </c>
      <c r="B50" s="262" t="s">
        <v>245</v>
      </c>
      <c r="C50" s="262" t="s">
        <v>373</v>
      </c>
      <c r="D50" s="267">
        <v>1.9091435185185184E-3</v>
      </c>
      <c r="E50" s="269">
        <v>30</v>
      </c>
      <c r="F50" s="269">
        <v>30</v>
      </c>
      <c r="G50" s="269">
        <v>0</v>
      </c>
      <c r="H50" s="269">
        <v>0</v>
      </c>
      <c r="I50" s="269">
        <v>0</v>
      </c>
      <c r="J50" s="269"/>
      <c r="K50" s="271">
        <f t="shared" si="1"/>
        <v>60</v>
      </c>
      <c r="L50" s="267">
        <v>4.1666666666666666E-3</v>
      </c>
    </row>
    <row r="51" spans="1:12" s="6" customFormat="1" ht="14.4" x14ac:dyDescent="0.3">
      <c r="A51" s="20">
        <v>50</v>
      </c>
      <c r="B51" s="192" t="s">
        <v>89</v>
      </c>
      <c r="C51" s="192" t="s">
        <v>420</v>
      </c>
      <c r="D51" s="242">
        <v>6.030092592592593E-4</v>
      </c>
      <c r="E51" s="186">
        <v>30</v>
      </c>
      <c r="F51" s="186">
        <v>0</v>
      </c>
      <c r="G51" s="186">
        <v>0</v>
      </c>
      <c r="H51" s="186">
        <v>0</v>
      </c>
      <c r="I51" s="186">
        <v>0</v>
      </c>
      <c r="J51" s="186"/>
      <c r="K51" s="193">
        <f t="shared" si="1"/>
        <v>30</v>
      </c>
      <c r="L51" s="242">
        <v>4.1666666666666666E-3</v>
      </c>
    </row>
    <row r="52" spans="1:12" s="6" customFormat="1" ht="14.4" x14ac:dyDescent="0.3">
      <c r="A52" s="20">
        <v>51</v>
      </c>
      <c r="B52" s="196" t="s">
        <v>197</v>
      </c>
      <c r="C52" s="196" t="s">
        <v>367</v>
      </c>
      <c r="D52" s="242">
        <v>1.1697916666666666E-3</v>
      </c>
      <c r="E52" s="186">
        <v>30</v>
      </c>
      <c r="F52" s="186">
        <v>0</v>
      </c>
      <c r="G52" s="186">
        <v>0</v>
      </c>
      <c r="H52" s="186">
        <v>0</v>
      </c>
      <c r="I52" s="186">
        <v>0</v>
      </c>
      <c r="J52" s="186"/>
      <c r="K52" s="193">
        <f t="shared" si="1"/>
        <v>30</v>
      </c>
      <c r="L52" s="242">
        <v>4.1666666666666666E-3</v>
      </c>
    </row>
    <row r="53" spans="1:12" s="6" customFormat="1" ht="14.4" x14ac:dyDescent="0.3">
      <c r="A53" s="20">
        <v>52</v>
      </c>
      <c r="B53" s="262" t="s">
        <v>211</v>
      </c>
      <c r="C53" s="262" t="s">
        <v>374</v>
      </c>
      <c r="D53" s="267">
        <v>1.2717592592592592E-3</v>
      </c>
      <c r="E53" s="269">
        <v>30</v>
      </c>
      <c r="F53" s="269">
        <v>0</v>
      </c>
      <c r="G53" s="269">
        <v>0</v>
      </c>
      <c r="H53" s="269">
        <v>0</v>
      </c>
      <c r="I53" s="269">
        <v>0</v>
      </c>
      <c r="J53" s="269"/>
      <c r="K53" s="271">
        <f t="shared" si="1"/>
        <v>30</v>
      </c>
      <c r="L53" s="267">
        <v>4.1666666666666666E-3</v>
      </c>
    </row>
    <row r="54" spans="1:12" s="6" customFormat="1" ht="14.4" x14ac:dyDescent="0.3">
      <c r="A54" s="20">
        <v>53</v>
      </c>
      <c r="B54" s="192" t="s">
        <v>89</v>
      </c>
      <c r="C54" s="192" t="s">
        <v>164</v>
      </c>
      <c r="D54" s="242">
        <v>2.3265046296296293E-3</v>
      </c>
      <c r="E54" s="186">
        <v>30</v>
      </c>
      <c r="F54" s="186">
        <v>0</v>
      </c>
      <c r="G54" s="186">
        <v>0</v>
      </c>
      <c r="H54" s="186">
        <v>0</v>
      </c>
      <c r="I54" s="186">
        <v>0</v>
      </c>
      <c r="J54" s="186"/>
      <c r="K54" s="193">
        <f t="shared" si="1"/>
        <v>30</v>
      </c>
      <c r="L54" s="242">
        <v>4.1666666666666666E-3</v>
      </c>
    </row>
    <row r="55" spans="1:12" s="6" customFormat="1" ht="14.4" x14ac:dyDescent="0.3">
      <c r="A55" s="20">
        <v>54</v>
      </c>
      <c r="B55" s="196" t="s">
        <v>360</v>
      </c>
      <c r="C55" s="196" t="s">
        <v>361</v>
      </c>
      <c r="D55" s="267">
        <v>2.5410879629629629E-3</v>
      </c>
      <c r="E55" s="269">
        <v>30</v>
      </c>
      <c r="F55" s="269">
        <v>0</v>
      </c>
      <c r="G55" s="269">
        <v>0</v>
      </c>
      <c r="H55" s="269">
        <v>0</v>
      </c>
      <c r="I55" s="269">
        <v>0</v>
      </c>
      <c r="J55" s="269"/>
      <c r="K55" s="271">
        <f t="shared" si="1"/>
        <v>30</v>
      </c>
      <c r="L55" s="267">
        <v>4.1666666666666666E-3</v>
      </c>
    </row>
    <row r="56" spans="1:12" s="6" customFormat="1" ht="14.4" x14ac:dyDescent="0.3">
      <c r="A56" s="20"/>
      <c r="B56" s="192"/>
      <c r="C56" s="192"/>
      <c r="D56" s="242"/>
      <c r="E56" s="186"/>
      <c r="F56" s="186"/>
      <c r="G56" s="186"/>
      <c r="H56" s="186"/>
      <c r="I56" s="186"/>
      <c r="J56" s="186"/>
      <c r="K56" s="193">
        <f t="shared" ref="K56" si="2">SUM(E56:J56)</f>
        <v>0</v>
      </c>
      <c r="L56" s="242"/>
    </row>
    <row r="57" spans="1:12" s="6" customFormat="1" x14ac:dyDescent="0.25">
      <c r="D57" s="190"/>
      <c r="K57" s="191"/>
      <c r="L57" s="190"/>
    </row>
    <row r="58" spans="1:12" s="6" customFormat="1" x14ac:dyDescent="0.25">
      <c r="D58" s="190"/>
      <c r="K58" s="191"/>
      <c r="L58" s="190"/>
    </row>
    <row r="59" spans="1:12" s="6" customFormat="1" x14ac:dyDescent="0.25">
      <c r="D59" s="190"/>
      <c r="K59" s="191"/>
      <c r="L59" s="190"/>
    </row>
    <row r="60" spans="1:12" s="6" customFormat="1" x14ac:dyDescent="0.25">
      <c r="D60" s="190"/>
      <c r="K60" s="191"/>
      <c r="L60" s="190"/>
    </row>
    <row r="61" spans="1:12" s="6" customFormat="1" x14ac:dyDescent="0.25">
      <c r="D61" s="190"/>
      <c r="K61" s="191"/>
      <c r="L61" s="190"/>
    </row>
    <row r="62" spans="1:12" s="6" customFormat="1" x14ac:dyDescent="0.25">
      <c r="D62" s="190"/>
      <c r="K62" s="191"/>
      <c r="L62" s="190"/>
    </row>
    <row r="63" spans="1:12" s="6" customFormat="1" x14ac:dyDescent="0.25">
      <c r="D63" s="190"/>
      <c r="K63" s="191"/>
      <c r="L63" s="190"/>
    </row>
  </sheetData>
  <sortState xmlns:xlrd2="http://schemas.microsoft.com/office/spreadsheetml/2017/richdata2" ref="B2:L55">
    <sortCondition descending="1" ref="K2:K55"/>
    <sortCondition ref="L2:L55"/>
    <sortCondition ref="D2:D55"/>
  </sortState>
  <printOptions gridLines="1"/>
  <pageMargins left="0.7" right="0.7" top="0.75" bottom="0.75" header="0.3" footer="0.3"/>
  <pageSetup scale="94" fitToHeight="0" orientation="landscape" horizontalDpi="4294967293" r:id="rId1"/>
  <headerFooter>
    <oddHeader>&amp;COpen Day 1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28"/>
  <sheetViews>
    <sheetView zoomScale="90" zoomScaleNormal="90" workbookViewId="0">
      <selection activeCell="K34" sqref="K34"/>
    </sheetView>
  </sheetViews>
  <sheetFormatPr defaultRowHeight="13.8" x14ac:dyDescent="0.25"/>
  <cols>
    <col min="1" max="1" width="5.09765625" customWidth="1"/>
    <col min="2" max="2" width="14.8984375" customWidth="1"/>
    <col min="5" max="5" width="9" style="61"/>
    <col min="6" max="6" width="10.8984375" customWidth="1"/>
    <col min="7" max="7" width="11.19921875" style="61" customWidth="1"/>
    <col min="9" max="9" width="9" style="61"/>
    <col min="10" max="10" width="10" style="61" customWidth="1"/>
    <col min="11" max="11" width="9.8984375" customWidth="1"/>
    <col min="12" max="16" width="9" style="61"/>
    <col min="17" max="17" width="11.59765625" style="61" customWidth="1"/>
    <col min="18" max="18" width="9" style="61"/>
  </cols>
  <sheetData>
    <row r="1" spans="1:18" ht="14.4" x14ac:dyDescent="0.3">
      <c r="A1" s="48"/>
      <c r="B1" s="20" t="s">
        <v>0</v>
      </c>
      <c r="C1" s="20" t="s">
        <v>1</v>
      </c>
      <c r="D1" s="45" t="s">
        <v>10</v>
      </c>
      <c r="E1" s="70" t="s">
        <v>11</v>
      </c>
      <c r="F1" s="45" t="s">
        <v>158</v>
      </c>
      <c r="G1" s="70" t="s">
        <v>159</v>
      </c>
      <c r="H1" s="71" t="s">
        <v>12</v>
      </c>
      <c r="I1" s="72" t="s">
        <v>13</v>
      </c>
      <c r="J1" s="60" t="s">
        <v>14</v>
      </c>
      <c r="K1" s="60" t="s">
        <v>162</v>
      </c>
      <c r="L1" s="60" t="s">
        <v>163</v>
      </c>
      <c r="M1" s="62" t="s">
        <v>19</v>
      </c>
      <c r="N1" s="70" t="s">
        <v>15</v>
      </c>
      <c r="O1" s="70" t="s">
        <v>16</v>
      </c>
      <c r="P1" s="70" t="s">
        <v>160</v>
      </c>
      <c r="Q1" s="70" t="s">
        <v>161</v>
      </c>
      <c r="R1" s="62" t="s">
        <v>9</v>
      </c>
    </row>
    <row r="2" spans="1:18" ht="14.4" x14ac:dyDescent="0.3">
      <c r="A2" s="48">
        <v>1</v>
      </c>
      <c r="B2" s="20" t="s">
        <v>39</v>
      </c>
      <c r="C2" s="20" t="s">
        <v>41</v>
      </c>
      <c r="D2" s="21">
        <v>2.0949074074074073E-3</v>
      </c>
      <c r="E2" s="57">
        <v>4.7685185185185195E-4</v>
      </c>
      <c r="F2" s="21">
        <v>5.9097222222222222E-4</v>
      </c>
      <c r="G2" s="57">
        <v>1.3217592592592591E-4</v>
      </c>
      <c r="H2" s="47">
        <f t="shared" ref="H2:H28" si="0">SUM(D2:G2)</f>
        <v>3.2949074074074074E-3</v>
      </c>
      <c r="I2" s="62">
        <v>150</v>
      </c>
      <c r="J2" s="60">
        <v>150</v>
      </c>
      <c r="K2" s="26">
        <v>150</v>
      </c>
      <c r="L2" s="60">
        <v>150</v>
      </c>
      <c r="M2" s="62">
        <f t="shared" ref="M2:M28" si="1">SUM(I2:L2)</f>
        <v>600</v>
      </c>
      <c r="N2" s="67">
        <v>4.5138888888888893E-3</v>
      </c>
      <c r="O2" s="70">
        <v>2.9155092592592596E-3</v>
      </c>
      <c r="P2" s="67">
        <v>2.1527777777777778E-3</v>
      </c>
      <c r="Q2" s="57">
        <v>1.9328703703703704E-3</v>
      </c>
      <c r="R2" s="73">
        <f t="shared" ref="R2:R28" si="2">SUM(N2:Q2)</f>
        <v>1.1515046296296298E-2</v>
      </c>
    </row>
    <row r="3" spans="1:18" ht="14.4" x14ac:dyDescent="0.3">
      <c r="A3" s="48">
        <v>2</v>
      </c>
      <c r="B3" s="20" t="s">
        <v>34</v>
      </c>
      <c r="C3" s="20" t="s">
        <v>35</v>
      </c>
      <c r="D3" s="21">
        <v>1.5393518518518519E-3</v>
      </c>
      <c r="E3" s="57">
        <v>4.9768518518518521E-4</v>
      </c>
      <c r="F3" s="21">
        <v>4.4525462962962965E-4</v>
      </c>
      <c r="G3" s="57">
        <v>1.6585648148148148E-4</v>
      </c>
      <c r="H3" s="47">
        <f t="shared" si="0"/>
        <v>2.6481481481481482E-3</v>
      </c>
      <c r="I3" s="74">
        <v>120</v>
      </c>
      <c r="J3" s="60">
        <v>150</v>
      </c>
      <c r="K3" s="26">
        <v>150</v>
      </c>
      <c r="L3" s="60">
        <v>150</v>
      </c>
      <c r="M3" s="62">
        <f t="shared" si="1"/>
        <v>570</v>
      </c>
      <c r="N3" s="67">
        <v>6.2499999999999995E-3</v>
      </c>
      <c r="O3" s="70">
        <v>2.9050925925925928E-3</v>
      </c>
      <c r="P3" s="67">
        <v>2.627314814814815E-3</v>
      </c>
      <c r="Q3" s="57">
        <v>2.2685185185185182E-3</v>
      </c>
      <c r="R3" s="73">
        <f t="shared" si="2"/>
        <v>1.4050925925925927E-2</v>
      </c>
    </row>
    <row r="4" spans="1:18" ht="14.4" x14ac:dyDescent="0.3">
      <c r="A4" s="48">
        <v>3</v>
      </c>
      <c r="B4" s="20" t="s">
        <v>39</v>
      </c>
      <c r="C4" s="20" t="s">
        <v>40</v>
      </c>
      <c r="D4" s="21">
        <v>1.1458333333333333E-3</v>
      </c>
      <c r="E4" s="57">
        <v>3.25462962962963E-4</v>
      </c>
      <c r="F4" s="21">
        <v>7.2233796296296293E-4</v>
      </c>
      <c r="G4" s="57">
        <v>4.6064814814814818E-4</v>
      </c>
      <c r="H4" s="47">
        <f t="shared" si="0"/>
        <v>2.6542824074074073E-3</v>
      </c>
      <c r="I4" s="62">
        <v>150</v>
      </c>
      <c r="J4" s="60">
        <v>150</v>
      </c>
      <c r="K4" s="26">
        <v>120</v>
      </c>
      <c r="L4" s="60">
        <v>120</v>
      </c>
      <c r="M4" s="62">
        <f t="shared" si="1"/>
        <v>540</v>
      </c>
      <c r="N4" s="67">
        <v>3.2407407407407406E-3</v>
      </c>
      <c r="O4" s="70">
        <v>3.0092592592592588E-3</v>
      </c>
      <c r="P4" s="67">
        <v>4.1666666666666666E-3</v>
      </c>
      <c r="Q4" s="57">
        <v>4.1666666666666666E-3</v>
      </c>
      <c r="R4" s="73">
        <f t="shared" si="2"/>
        <v>1.4583333333333334E-2</v>
      </c>
    </row>
    <row r="5" spans="1:18" ht="14.4" x14ac:dyDescent="0.3">
      <c r="A5" s="48">
        <v>4</v>
      </c>
      <c r="B5" s="20" t="s">
        <v>26</v>
      </c>
      <c r="C5" s="20" t="s">
        <v>27</v>
      </c>
      <c r="D5" s="21">
        <v>2.0486111111111113E-3</v>
      </c>
      <c r="E5" s="57">
        <v>3.4722222222222224E-4</v>
      </c>
      <c r="F5" s="21">
        <v>2.6027777777777781E-3</v>
      </c>
      <c r="G5" s="57">
        <v>1.6631944444444444E-4</v>
      </c>
      <c r="H5" s="47">
        <f t="shared" si="0"/>
        <v>5.1649305555555563E-3</v>
      </c>
      <c r="I5" s="74">
        <v>90</v>
      </c>
      <c r="J5" s="60">
        <v>150</v>
      </c>
      <c r="K5" s="26">
        <v>150</v>
      </c>
      <c r="L5" s="60">
        <v>150</v>
      </c>
      <c r="M5" s="62">
        <f t="shared" si="1"/>
        <v>540</v>
      </c>
      <c r="N5" s="67">
        <v>6.2499999999999995E-3</v>
      </c>
      <c r="O5" s="70">
        <v>2.8124999999999995E-3</v>
      </c>
      <c r="P5" s="67">
        <v>4.1666666666666666E-3</v>
      </c>
      <c r="Q5" s="57">
        <v>2.1874999999999998E-3</v>
      </c>
      <c r="R5" s="73">
        <f t="shared" si="2"/>
        <v>1.5416666666666667E-2</v>
      </c>
    </row>
    <row r="6" spans="1:18" ht="14.4" x14ac:dyDescent="0.3">
      <c r="A6" s="48">
        <v>5</v>
      </c>
      <c r="B6" s="20" t="s">
        <v>26</v>
      </c>
      <c r="C6" s="20" t="s">
        <v>28</v>
      </c>
      <c r="D6" s="21">
        <v>2.8240740740740739E-3</v>
      </c>
      <c r="E6" s="57">
        <v>1.0995370370370371E-3</v>
      </c>
      <c r="F6" s="21">
        <v>6.174768518518518E-4</v>
      </c>
      <c r="G6" s="57">
        <v>5.5555555555555551E-5</v>
      </c>
      <c r="H6" s="47">
        <f t="shared" si="0"/>
        <v>4.5966435185185181E-3</v>
      </c>
      <c r="I6" s="74">
        <v>90</v>
      </c>
      <c r="J6" s="60">
        <v>150</v>
      </c>
      <c r="K6" s="26">
        <v>150</v>
      </c>
      <c r="L6" s="60">
        <v>150</v>
      </c>
      <c r="M6" s="62">
        <f t="shared" si="1"/>
        <v>540</v>
      </c>
      <c r="N6" s="67">
        <v>6.2499999999999995E-3</v>
      </c>
      <c r="O6" s="70">
        <v>3.8773148148148143E-3</v>
      </c>
      <c r="P6" s="67">
        <v>4.0624999999999993E-3</v>
      </c>
      <c r="Q6" s="57">
        <v>3.5069444444444445E-3</v>
      </c>
      <c r="R6" s="73">
        <f t="shared" si="2"/>
        <v>1.7696759259259259E-2</v>
      </c>
    </row>
    <row r="7" spans="1:18" ht="14.4" x14ac:dyDescent="0.3">
      <c r="A7" s="48">
        <v>6</v>
      </c>
      <c r="B7" s="20" t="s">
        <v>44</v>
      </c>
      <c r="C7" s="20" t="s">
        <v>45</v>
      </c>
      <c r="D7" s="21">
        <v>1.25E-3</v>
      </c>
      <c r="E7" s="57">
        <v>5.9027777777777778E-4</v>
      </c>
      <c r="F7" s="21">
        <v>7.8449074074074066E-4</v>
      </c>
      <c r="G7" s="57">
        <v>4.7083333333333336E-4</v>
      </c>
      <c r="H7" s="47">
        <f t="shared" si="0"/>
        <v>3.095601851851852E-3</v>
      </c>
      <c r="I7" s="74">
        <v>150</v>
      </c>
      <c r="J7" s="60">
        <v>60</v>
      </c>
      <c r="K7" s="26">
        <v>150</v>
      </c>
      <c r="L7" s="60">
        <v>150</v>
      </c>
      <c r="M7" s="62">
        <f t="shared" si="1"/>
        <v>510</v>
      </c>
      <c r="N7" s="67">
        <v>4.7106481481481478E-3</v>
      </c>
      <c r="O7" s="70">
        <v>4.1666666666666666E-3</v>
      </c>
      <c r="P7" s="67">
        <v>2.3263888888888887E-3</v>
      </c>
      <c r="Q7" s="57">
        <v>1.9560185185185184E-3</v>
      </c>
      <c r="R7" s="73">
        <f t="shared" si="2"/>
        <v>1.315972222222222E-2</v>
      </c>
    </row>
    <row r="8" spans="1:18" ht="14.4" x14ac:dyDescent="0.3">
      <c r="A8" s="48">
        <v>7</v>
      </c>
      <c r="B8" s="20" t="s">
        <v>32</v>
      </c>
      <c r="C8" s="20" t="s">
        <v>33</v>
      </c>
      <c r="D8" s="21">
        <v>1.9212962962962962E-3</v>
      </c>
      <c r="E8" s="70">
        <v>3.3564814814814812E-4</v>
      </c>
      <c r="F8" s="21">
        <v>4.831018518518518E-4</v>
      </c>
      <c r="G8" s="57">
        <v>2.9756944444444443E-4</v>
      </c>
      <c r="H8" s="47">
        <f t="shared" si="0"/>
        <v>3.0376157407407405E-3</v>
      </c>
      <c r="I8" s="74">
        <v>60</v>
      </c>
      <c r="J8" s="60">
        <v>150</v>
      </c>
      <c r="K8" s="26">
        <v>150</v>
      </c>
      <c r="L8" s="60">
        <v>150</v>
      </c>
      <c r="M8" s="62">
        <f t="shared" si="1"/>
        <v>510</v>
      </c>
      <c r="N8" s="67">
        <v>6.2499999999999995E-3</v>
      </c>
      <c r="O8" s="70">
        <v>4.0856481481481481E-3</v>
      </c>
      <c r="P8" s="67">
        <v>3.1944444444444442E-3</v>
      </c>
      <c r="Q8" s="57">
        <v>2.3032407407407407E-3</v>
      </c>
      <c r="R8" s="73">
        <f t="shared" si="2"/>
        <v>1.5833333333333331E-2</v>
      </c>
    </row>
    <row r="9" spans="1:18" ht="14.4" x14ac:dyDescent="0.3">
      <c r="A9" s="48">
        <v>8</v>
      </c>
      <c r="B9" s="20" t="s">
        <v>50</v>
      </c>
      <c r="C9" s="20" t="s">
        <v>106</v>
      </c>
      <c r="D9" s="21">
        <v>1.3310185185185185E-3</v>
      </c>
      <c r="E9" s="70">
        <v>2.5462962962962961E-4</v>
      </c>
      <c r="F9" s="21">
        <v>4.965277777777777E-4</v>
      </c>
      <c r="G9" s="57">
        <v>1.9791666666666669E-4</v>
      </c>
      <c r="H9" s="47">
        <f t="shared" si="0"/>
        <v>2.2800925925925922E-3</v>
      </c>
      <c r="I9" s="74">
        <v>60</v>
      </c>
      <c r="J9" s="60">
        <v>145</v>
      </c>
      <c r="K9" s="26">
        <v>150</v>
      </c>
      <c r="L9" s="60">
        <v>150</v>
      </c>
      <c r="M9" s="62">
        <f t="shared" si="1"/>
        <v>505</v>
      </c>
      <c r="N9" s="67">
        <v>6.2499999999999995E-3</v>
      </c>
      <c r="O9" s="70">
        <v>2.8819444444444444E-3</v>
      </c>
      <c r="P9" s="67">
        <v>2.7893518518518519E-3</v>
      </c>
      <c r="Q9" s="57">
        <v>3.6689814814814814E-3</v>
      </c>
      <c r="R9" s="73">
        <f t="shared" si="2"/>
        <v>1.5590277777777778E-2</v>
      </c>
    </row>
    <row r="10" spans="1:18" ht="14.4" x14ac:dyDescent="0.3">
      <c r="A10" s="48">
        <v>9</v>
      </c>
      <c r="B10" s="20" t="s">
        <v>44</v>
      </c>
      <c r="C10" s="20" t="s">
        <v>46</v>
      </c>
      <c r="D10" s="21">
        <v>1.7592592592592592E-3</v>
      </c>
      <c r="E10" s="70">
        <v>2.4768518518518515E-4</v>
      </c>
      <c r="F10" s="21">
        <v>5.8726851851851854E-4</v>
      </c>
      <c r="G10" s="57">
        <v>1.6481481481481482E-4</v>
      </c>
      <c r="H10" s="47">
        <f t="shared" si="0"/>
        <v>2.7590277777777778E-3</v>
      </c>
      <c r="I10" s="74">
        <v>30</v>
      </c>
      <c r="J10" s="60">
        <v>150</v>
      </c>
      <c r="K10" s="26">
        <v>150</v>
      </c>
      <c r="L10" s="60">
        <v>150</v>
      </c>
      <c r="M10" s="62">
        <f t="shared" si="1"/>
        <v>480</v>
      </c>
      <c r="N10" s="67">
        <v>6.2499999999999995E-3</v>
      </c>
      <c r="O10" s="70">
        <v>2.4953703703703705E-3</v>
      </c>
      <c r="P10" s="67">
        <v>1.7013888888888892E-3</v>
      </c>
      <c r="Q10" s="57">
        <v>2.8240740740740739E-3</v>
      </c>
      <c r="R10" s="73">
        <f t="shared" si="2"/>
        <v>1.3270833333333334E-2</v>
      </c>
    </row>
    <row r="11" spans="1:18" ht="14.4" x14ac:dyDescent="0.3">
      <c r="A11" s="48">
        <v>10</v>
      </c>
      <c r="B11" s="20" t="s">
        <v>97</v>
      </c>
      <c r="C11" s="20" t="s">
        <v>98</v>
      </c>
      <c r="D11" s="21">
        <v>2.9166666666666668E-3</v>
      </c>
      <c r="E11" s="70">
        <v>2.4305555555555552E-4</v>
      </c>
      <c r="F11" s="21">
        <v>4.2685185185185187E-4</v>
      </c>
      <c r="G11" s="57">
        <v>2.5613425925925923E-4</v>
      </c>
      <c r="H11" s="47">
        <f t="shared" si="0"/>
        <v>3.8427083333333334E-3</v>
      </c>
      <c r="I11" s="74">
        <v>60</v>
      </c>
      <c r="J11" s="60">
        <v>150</v>
      </c>
      <c r="K11" s="26">
        <v>150</v>
      </c>
      <c r="L11" s="60">
        <v>120</v>
      </c>
      <c r="M11" s="62">
        <f t="shared" si="1"/>
        <v>480</v>
      </c>
      <c r="N11" s="67">
        <v>6.2499999999999995E-3</v>
      </c>
      <c r="O11" s="70">
        <v>2.673611111111111E-3</v>
      </c>
      <c r="P11" s="67">
        <v>1.8055555555555557E-3</v>
      </c>
      <c r="Q11" s="57">
        <v>4.1666666666666666E-3</v>
      </c>
      <c r="R11" s="73">
        <f t="shared" si="2"/>
        <v>1.4895833333333334E-2</v>
      </c>
    </row>
    <row r="12" spans="1:18" ht="14.4" x14ac:dyDescent="0.3">
      <c r="A12" s="48">
        <v>11</v>
      </c>
      <c r="B12" s="20" t="s">
        <v>34</v>
      </c>
      <c r="C12" s="20" t="s">
        <v>25</v>
      </c>
      <c r="D12" s="21">
        <v>1.3310185185185185E-3</v>
      </c>
      <c r="E12" s="57">
        <v>1.3657407407407409E-3</v>
      </c>
      <c r="F12" s="21">
        <v>1.6196759259259261E-3</v>
      </c>
      <c r="G12" s="57">
        <v>1.6782407407407406E-4</v>
      </c>
      <c r="H12" s="47">
        <f t="shared" si="0"/>
        <v>4.484259259259259E-3</v>
      </c>
      <c r="I12" s="74">
        <v>120</v>
      </c>
      <c r="J12" s="60">
        <v>60</v>
      </c>
      <c r="K12" s="26">
        <v>150</v>
      </c>
      <c r="L12" s="60">
        <v>150</v>
      </c>
      <c r="M12" s="62">
        <f t="shared" si="1"/>
        <v>480</v>
      </c>
      <c r="N12" s="67">
        <v>6.2499999999999995E-3</v>
      </c>
      <c r="O12" s="70">
        <v>4.1666666666666666E-3</v>
      </c>
      <c r="P12" s="67">
        <v>3.3564814814814811E-3</v>
      </c>
      <c r="Q12" s="57">
        <v>3.8078703703703707E-3</v>
      </c>
      <c r="R12" s="73">
        <f t="shared" si="2"/>
        <v>1.7581018518518517E-2</v>
      </c>
    </row>
    <row r="13" spans="1:18" ht="14.4" x14ac:dyDescent="0.3">
      <c r="A13" s="48">
        <v>12</v>
      </c>
      <c r="B13" s="20" t="s">
        <v>50</v>
      </c>
      <c r="C13" s="20" t="s">
        <v>107</v>
      </c>
      <c r="D13" s="21">
        <v>1.6435185185185183E-3</v>
      </c>
      <c r="E13" s="57">
        <v>6.018518518518519E-4</v>
      </c>
      <c r="F13" s="21">
        <v>2.5918981481481479E-3</v>
      </c>
      <c r="G13" s="57">
        <v>1.7337962962962964E-4</v>
      </c>
      <c r="H13" s="47">
        <f t="shared" si="0"/>
        <v>5.0106481481481478E-3</v>
      </c>
      <c r="I13" s="74">
        <v>90</v>
      </c>
      <c r="J13" s="60">
        <v>150</v>
      </c>
      <c r="K13" s="26">
        <v>120</v>
      </c>
      <c r="L13" s="60">
        <v>120</v>
      </c>
      <c r="M13" s="62">
        <f t="shared" si="1"/>
        <v>480</v>
      </c>
      <c r="N13" s="67">
        <v>6.2499999999999995E-3</v>
      </c>
      <c r="O13" s="70">
        <v>3.0208333333333333E-3</v>
      </c>
      <c r="P13" s="67">
        <v>4.1666666666666666E-3</v>
      </c>
      <c r="Q13" s="57">
        <v>4.1666666666666666E-3</v>
      </c>
      <c r="R13" s="73">
        <f t="shared" si="2"/>
        <v>1.7604166666666664E-2</v>
      </c>
    </row>
    <row r="14" spans="1:18" ht="14.4" x14ac:dyDescent="0.3">
      <c r="A14" s="48">
        <v>13</v>
      </c>
      <c r="B14" s="20" t="s">
        <v>29</v>
      </c>
      <c r="C14" s="20" t="s">
        <v>30</v>
      </c>
      <c r="D14" s="21">
        <v>1.3310185185185185E-3</v>
      </c>
      <c r="E14" s="70">
        <v>3.8194444444444446E-4</v>
      </c>
      <c r="F14" s="21">
        <v>6.5914351851851854E-4</v>
      </c>
      <c r="G14" s="57">
        <v>3.3680555555555563E-4</v>
      </c>
      <c r="H14" s="47">
        <f t="shared" si="0"/>
        <v>2.708912037037037E-3</v>
      </c>
      <c r="I14" s="74">
        <v>30</v>
      </c>
      <c r="J14" s="60">
        <v>145</v>
      </c>
      <c r="K14" s="26">
        <v>150</v>
      </c>
      <c r="L14" s="60">
        <v>150</v>
      </c>
      <c r="M14" s="62">
        <f t="shared" si="1"/>
        <v>475</v>
      </c>
      <c r="N14" s="67">
        <v>6.2499999999999995E-3</v>
      </c>
      <c r="O14" s="70">
        <v>3.9236111111111112E-3</v>
      </c>
      <c r="P14" s="67">
        <v>2.3032407407407407E-3</v>
      </c>
      <c r="Q14" s="57">
        <v>3.1597222222222222E-3</v>
      </c>
      <c r="R14" s="73">
        <f t="shared" si="2"/>
        <v>1.5636574074074074E-2</v>
      </c>
    </row>
    <row r="15" spans="1:18" ht="14.4" x14ac:dyDescent="0.3">
      <c r="A15" s="48">
        <v>14</v>
      </c>
      <c r="B15" s="20" t="s">
        <v>29</v>
      </c>
      <c r="C15" s="20" t="s">
        <v>31</v>
      </c>
      <c r="D15" s="21">
        <v>2.8935185185185188E-3</v>
      </c>
      <c r="E15" s="70">
        <v>7.291666666666667E-4</v>
      </c>
      <c r="F15" s="21">
        <v>4.2094907407407402E-4</v>
      </c>
      <c r="G15" s="57">
        <v>1.8715277777777781E-4</v>
      </c>
      <c r="H15" s="47">
        <f t="shared" si="0"/>
        <v>4.2307870370370364E-3</v>
      </c>
      <c r="I15" s="74">
        <v>30</v>
      </c>
      <c r="J15" s="60">
        <v>140</v>
      </c>
      <c r="K15" s="26">
        <v>120</v>
      </c>
      <c r="L15" s="60">
        <v>150</v>
      </c>
      <c r="M15" s="62">
        <f t="shared" si="1"/>
        <v>440</v>
      </c>
      <c r="N15" s="67">
        <v>6.2499999999999995E-3</v>
      </c>
      <c r="O15" s="70">
        <v>4.1666666666666666E-3</v>
      </c>
      <c r="P15" s="67">
        <v>4.1666666666666666E-3</v>
      </c>
      <c r="Q15" s="57">
        <v>3.0787037037037037E-3</v>
      </c>
      <c r="R15" s="73">
        <f t="shared" si="2"/>
        <v>1.7662037037037039E-2</v>
      </c>
    </row>
    <row r="16" spans="1:18" ht="14.4" x14ac:dyDescent="0.3">
      <c r="A16" s="48">
        <v>15</v>
      </c>
      <c r="B16" s="20" t="s">
        <v>26</v>
      </c>
      <c r="C16" s="20" t="s">
        <v>117</v>
      </c>
      <c r="D16" s="21">
        <v>2.0023148148148148E-3</v>
      </c>
      <c r="E16" s="70">
        <v>6.2500000000000001E-4</v>
      </c>
      <c r="F16" s="21">
        <v>8.1018518518518516E-4</v>
      </c>
      <c r="G16" s="57">
        <v>8.1134259259259256E-5</v>
      </c>
      <c r="H16" s="47">
        <f t="shared" si="0"/>
        <v>3.5186342592592591E-3</v>
      </c>
      <c r="I16" s="74">
        <v>60</v>
      </c>
      <c r="J16" s="60">
        <v>60</v>
      </c>
      <c r="K16" s="26">
        <v>150</v>
      </c>
      <c r="L16" s="60">
        <v>150</v>
      </c>
      <c r="M16" s="62">
        <f t="shared" si="1"/>
        <v>420</v>
      </c>
      <c r="N16" s="67">
        <v>6.2499999999999995E-3</v>
      </c>
      <c r="O16" s="70">
        <v>4.1666666666666666E-3</v>
      </c>
      <c r="P16" s="67">
        <v>2.7083333333333334E-3</v>
      </c>
      <c r="Q16" s="57">
        <v>3.1597222222222222E-3</v>
      </c>
      <c r="R16" s="73">
        <f t="shared" si="2"/>
        <v>1.6284722222222221E-2</v>
      </c>
    </row>
    <row r="17" spans="1:18" ht="14.4" x14ac:dyDescent="0.3">
      <c r="A17" s="48">
        <v>16</v>
      </c>
      <c r="B17" s="20" t="s">
        <v>21</v>
      </c>
      <c r="C17" s="20" t="s">
        <v>23</v>
      </c>
      <c r="D17" s="21">
        <v>9.1435185185185185E-4</v>
      </c>
      <c r="E17" s="70">
        <v>1.4120370370370369E-3</v>
      </c>
      <c r="F17" s="21">
        <v>6.5972222222222213E-4</v>
      </c>
      <c r="G17" s="57">
        <v>8.6782407407407414E-4</v>
      </c>
      <c r="H17" s="47">
        <f t="shared" si="0"/>
        <v>3.8539351851851851E-3</v>
      </c>
      <c r="I17" s="74">
        <v>60</v>
      </c>
      <c r="J17" s="60">
        <v>60</v>
      </c>
      <c r="K17" s="26">
        <v>150</v>
      </c>
      <c r="L17" s="60">
        <v>150</v>
      </c>
      <c r="M17" s="62">
        <f t="shared" si="1"/>
        <v>420</v>
      </c>
      <c r="N17" s="67">
        <v>6.2499999999999995E-3</v>
      </c>
      <c r="O17" s="70">
        <v>4.1666666666666666E-3</v>
      </c>
      <c r="P17" s="67">
        <v>2.4652777777777776E-3</v>
      </c>
      <c r="Q17" s="57">
        <v>3.7268518518518514E-3</v>
      </c>
      <c r="R17" s="73">
        <f t="shared" si="2"/>
        <v>1.6608796296296295E-2</v>
      </c>
    </row>
    <row r="18" spans="1:18" ht="14.4" x14ac:dyDescent="0.3">
      <c r="A18" s="48">
        <v>17</v>
      </c>
      <c r="B18" s="20" t="s">
        <v>21</v>
      </c>
      <c r="C18" s="20" t="s">
        <v>24</v>
      </c>
      <c r="D18" s="21">
        <v>0</v>
      </c>
      <c r="E18" s="70">
        <v>7.175925925925927E-4</v>
      </c>
      <c r="F18" s="21">
        <v>3.4803240740740736E-4</v>
      </c>
      <c r="G18" s="57">
        <v>2.3217592592592593E-4</v>
      </c>
      <c r="H18" s="47">
        <f t="shared" si="0"/>
        <v>1.2978009259259262E-3</v>
      </c>
      <c r="I18" s="74">
        <v>0</v>
      </c>
      <c r="J18" s="60">
        <v>90</v>
      </c>
      <c r="K18" s="26">
        <v>150</v>
      </c>
      <c r="L18" s="60">
        <v>150</v>
      </c>
      <c r="M18" s="62">
        <f t="shared" si="1"/>
        <v>390</v>
      </c>
      <c r="N18" s="67">
        <v>6.2499999999999995E-3</v>
      </c>
      <c r="O18" s="70">
        <v>4.1666666666666666E-3</v>
      </c>
      <c r="P18" s="67">
        <v>2.0138888888888888E-3</v>
      </c>
      <c r="Q18" s="57">
        <v>2.8472222222222219E-3</v>
      </c>
      <c r="R18" s="73">
        <f t="shared" si="2"/>
        <v>1.5277777777777777E-2</v>
      </c>
    </row>
    <row r="19" spans="1:18" ht="14.4" x14ac:dyDescent="0.3">
      <c r="A19" s="48">
        <v>18</v>
      </c>
      <c r="B19" s="20" t="s">
        <v>47</v>
      </c>
      <c r="C19" s="20" t="s">
        <v>49</v>
      </c>
      <c r="D19" s="21">
        <v>1.4583333333333334E-3</v>
      </c>
      <c r="E19" s="70">
        <v>1.0416666666666667E-3</v>
      </c>
      <c r="F19" s="21">
        <v>5.6817129629629633E-4</v>
      </c>
      <c r="G19" s="57">
        <v>1.7418981481481485E-4</v>
      </c>
      <c r="H19" s="47">
        <f t="shared" si="0"/>
        <v>3.2423611111111112E-3</v>
      </c>
      <c r="I19" s="74">
        <v>30</v>
      </c>
      <c r="J19" s="60">
        <v>60</v>
      </c>
      <c r="K19" s="26">
        <v>150</v>
      </c>
      <c r="L19" s="60">
        <v>150</v>
      </c>
      <c r="M19" s="62">
        <f t="shared" si="1"/>
        <v>390</v>
      </c>
      <c r="N19" s="67">
        <v>6.2499999999999995E-3</v>
      </c>
      <c r="O19" s="70">
        <v>4.1666666666666666E-3</v>
      </c>
      <c r="P19" s="67">
        <v>2.5925925925925925E-3</v>
      </c>
      <c r="Q19" s="57">
        <v>3.4953703703703705E-3</v>
      </c>
      <c r="R19" s="73">
        <f t="shared" si="2"/>
        <v>1.650462962962963E-2</v>
      </c>
    </row>
    <row r="20" spans="1:18" ht="14.4" x14ac:dyDescent="0.3">
      <c r="A20" s="48">
        <v>19</v>
      </c>
      <c r="B20" s="20" t="s">
        <v>21</v>
      </c>
      <c r="C20" s="20" t="s">
        <v>22</v>
      </c>
      <c r="D20" s="21">
        <v>2.615740740740741E-3</v>
      </c>
      <c r="E20" s="57">
        <v>1.4699074074074074E-3</v>
      </c>
      <c r="F20" s="21">
        <v>1.8881944444444443E-3</v>
      </c>
      <c r="G20" s="57">
        <v>1.8622685185185184E-4</v>
      </c>
      <c r="H20" s="47">
        <f t="shared" si="0"/>
        <v>6.1600694444444437E-3</v>
      </c>
      <c r="I20" s="74">
        <v>90</v>
      </c>
      <c r="J20" s="60">
        <v>30</v>
      </c>
      <c r="K20" s="26">
        <v>120</v>
      </c>
      <c r="L20" s="60">
        <v>150</v>
      </c>
      <c r="M20" s="62">
        <f t="shared" si="1"/>
        <v>390</v>
      </c>
      <c r="N20" s="67">
        <v>6.2499999999999995E-3</v>
      </c>
      <c r="O20" s="70">
        <v>4.1666666666666666E-3</v>
      </c>
      <c r="P20" s="67">
        <v>4.1666666666666666E-3</v>
      </c>
      <c r="Q20" s="57">
        <v>3.6111111111111114E-3</v>
      </c>
      <c r="R20" s="73">
        <f t="shared" si="2"/>
        <v>1.8194444444444444E-2</v>
      </c>
    </row>
    <row r="21" spans="1:18" ht="14.4" x14ac:dyDescent="0.3">
      <c r="A21" s="48">
        <v>20</v>
      </c>
      <c r="B21" s="20" t="s">
        <v>42</v>
      </c>
      <c r="C21" s="20" t="s">
        <v>43</v>
      </c>
      <c r="D21" s="21">
        <v>0</v>
      </c>
      <c r="E21" s="70">
        <v>7.175925925925927E-4</v>
      </c>
      <c r="F21" s="21">
        <v>5.8287037037037042E-4</v>
      </c>
      <c r="G21" s="57">
        <v>3.0520833333333333E-4</v>
      </c>
      <c r="H21" s="47">
        <f t="shared" si="0"/>
        <v>1.6056712962962964E-3</v>
      </c>
      <c r="I21" s="74">
        <v>0</v>
      </c>
      <c r="J21" s="60">
        <v>125</v>
      </c>
      <c r="K21" s="26">
        <v>120</v>
      </c>
      <c r="L21" s="60">
        <v>120</v>
      </c>
      <c r="M21" s="62">
        <f t="shared" si="1"/>
        <v>365</v>
      </c>
      <c r="N21" s="67">
        <v>6.2499999999999995E-3</v>
      </c>
      <c r="O21" s="70">
        <v>4.1666666666666666E-3</v>
      </c>
      <c r="P21" s="67">
        <v>4.1666666666666666E-3</v>
      </c>
      <c r="Q21" s="57">
        <v>4.1666666666666666E-3</v>
      </c>
      <c r="R21" s="73">
        <f t="shared" si="2"/>
        <v>1.8749999999999999E-2</v>
      </c>
    </row>
    <row r="22" spans="1:18" ht="14.4" x14ac:dyDescent="0.3">
      <c r="A22" s="48">
        <v>21</v>
      </c>
      <c r="B22" s="20" t="s">
        <v>47</v>
      </c>
      <c r="C22" s="20" t="s">
        <v>48</v>
      </c>
      <c r="D22" s="21">
        <v>2.8240740740740739E-3</v>
      </c>
      <c r="E22" s="70">
        <v>4.2476851851851855E-4</v>
      </c>
      <c r="F22" s="21">
        <v>4.1863425925925927E-4</v>
      </c>
      <c r="G22" s="57">
        <v>2.0370370370370373E-3</v>
      </c>
      <c r="H22" s="47">
        <f t="shared" si="0"/>
        <v>5.7045138888888892E-3</v>
      </c>
      <c r="I22" s="74">
        <v>30</v>
      </c>
      <c r="J22" s="60">
        <v>60</v>
      </c>
      <c r="K22" s="26">
        <v>150</v>
      </c>
      <c r="L22" s="60">
        <v>120</v>
      </c>
      <c r="M22" s="62">
        <f t="shared" si="1"/>
        <v>360</v>
      </c>
      <c r="N22" s="67">
        <v>6.2499999999999995E-3</v>
      </c>
      <c r="O22" s="70">
        <v>4.1666666666666666E-3</v>
      </c>
      <c r="P22" s="67">
        <v>1.712962962962963E-3</v>
      </c>
      <c r="Q22" s="57">
        <v>4.1666666666666666E-3</v>
      </c>
      <c r="R22" s="73">
        <f t="shared" si="2"/>
        <v>1.6296296296296295E-2</v>
      </c>
    </row>
    <row r="23" spans="1:18" ht="14.4" x14ac:dyDescent="0.3">
      <c r="A23" s="48">
        <v>22</v>
      </c>
      <c r="B23" s="20" t="s">
        <v>21</v>
      </c>
      <c r="C23" s="20" t="s">
        <v>25</v>
      </c>
      <c r="D23" s="21">
        <v>0</v>
      </c>
      <c r="E23" s="70">
        <v>1.3657407407407409E-3</v>
      </c>
      <c r="F23" s="21">
        <v>4.241898148148148E-4</v>
      </c>
      <c r="G23" s="57">
        <v>1.9675925925925926E-4</v>
      </c>
      <c r="H23" s="47">
        <f t="shared" si="0"/>
        <v>1.9866898148148148E-3</v>
      </c>
      <c r="I23" s="74">
        <v>0</v>
      </c>
      <c r="J23" s="60">
        <v>60</v>
      </c>
      <c r="K23" s="26">
        <v>150</v>
      </c>
      <c r="L23" s="60">
        <v>120</v>
      </c>
      <c r="M23" s="62">
        <f t="shared" si="1"/>
        <v>330</v>
      </c>
      <c r="N23" s="67">
        <v>6.2499999999999995E-3</v>
      </c>
      <c r="O23" s="70">
        <v>4.1666666666666666E-3</v>
      </c>
      <c r="P23" s="67">
        <v>4.1203703703703706E-3</v>
      </c>
      <c r="Q23" s="57">
        <v>4.1666666666666666E-3</v>
      </c>
      <c r="R23" s="73">
        <f t="shared" si="2"/>
        <v>1.8703703703703702E-2</v>
      </c>
    </row>
    <row r="24" spans="1:18" ht="14.4" x14ac:dyDescent="0.3">
      <c r="A24" s="48">
        <v>23</v>
      </c>
      <c r="B24" s="20" t="s">
        <v>124</v>
      </c>
      <c r="C24" s="20" t="s">
        <v>125</v>
      </c>
      <c r="D24" s="21">
        <v>1.9328703703703704E-3</v>
      </c>
      <c r="E24" s="57">
        <v>4.6296296296296293E-4</v>
      </c>
      <c r="F24" s="21"/>
      <c r="G24" s="70"/>
      <c r="H24" s="47">
        <f t="shared" si="0"/>
        <v>2.3958333333333331E-3</v>
      </c>
      <c r="I24" s="74">
        <v>150</v>
      </c>
      <c r="J24" s="60">
        <v>150</v>
      </c>
      <c r="K24" s="23"/>
      <c r="L24" s="60"/>
      <c r="M24" s="62">
        <f t="shared" si="1"/>
        <v>300</v>
      </c>
      <c r="N24" s="67">
        <v>5.943518518518519E-3</v>
      </c>
      <c r="O24" s="70">
        <v>3.472222222222222E-3</v>
      </c>
      <c r="P24" s="70"/>
      <c r="Q24" s="70"/>
      <c r="R24" s="73">
        <f t="shared" si="2"/>
        <v>9.4157407407407419E-3</v>
      </c>
    </row>
    <row r="25" spans="1:18" ht="14.4" x14ac:dyDescent="0.3">
      <c r="A25" s="48">
        <v>24</v>
      </c>
      <c r="B25" s="20" t="s">
        <v>114</v>
      </c>
      <c r="C25" s="20" t="s">
        <v>115</v>
      </c>
      <c r="D25" s="21">
        <v>0</v>
      </c>
      <c r="E25" s="70">
        <v>3.6805555555555555E-4</v>
      </c>
      <c r="F25" s="21">
        <v>8.8576388888888895E-4</v>
      </c>
      <c r="G25" s="57"/>
      <c r="H25" s="47">
        <f t="shared" si="0"/>
        <v>1.2538194444444446E-3</v>
      </c>
      <c r="I25" s="74">
        <v>0</v>
      </c>
      <c r="J25" s="60">
        <v>150</v>
      </c>
      <c r="K25" s="26">
        <v>150</v>
      </c>
      <c r="L25" s="60"/>
      <c r="M25" s="62">
        <f t="shared" si="1"/>
        <v>300</v>
      </c>
      <c r="N25" s="67">
        <v>6.2499999999999995E-3</v>
      </c>
      <c r="O25" s="70">
        <v>2.7662037037037034E-3</v>
      </c>
      <c r="P25" s="67">
        <v>2.1180555555555553E-3</v>
      </c>
      <c r="Q25" s="57"/>
      <c r="R25" s="73">
        <f t="shared" si="2"/>
        <v>1.1134259259259259E-2</v>
      </c>
    </row>
    <row r="26" spans="1:18" ht="14.4" x14ac:dyDescent="0.3">
      <c r="A26" s="48">
        <v>25</v>
      </c>
      <c r="B26" s="51" t="s">
        <v>37</v>
      </c>
      <c r="C26" s="51" t="s">
        <v>38</v>
      </c>
      <c r="D26" s="55">
        <v>2.3032407407407407E-3</v>
      </c>
      <c r="E26" s="75">
        <v>1.0879629629629629E-3</v>
      </c>
      <c r="F26" s="21">
        <v>2.9050925925925928E-3</v>
      </c>
      <c r="G26" s="57">
        <v>1.8335648148148148E-3</v>
      </c>
      <c r="H26" s="76">
        <f t="shared" si="0"/>
        <v>8.129861111111112E-3</v>
      </c>
      <c r="I26" s="77">
        <v>60</v>
      </c>
      <c r="J26" s="78">
        <v>30</v>
      </c>
      <c r="K26" s="26">
        <v>90</v>
      </c>
      <c r="L26" s="60">
        <v>90</v>
      </c>
      <c r="M26" s="79">
        <f t="shared" si="1"/>
        <v>270</v>
      </c>
      <c r="N26" s="68">
        <v>6.2499999999999995E-3</v>
      </c>
      <c r="O26" s="75">
        <v>4.1666666666666666E-3</v>
      </c>
      <c r="P26" s="67">
        <v>4.1666666666666666E-3</v>
      </c>
      <c r="Q26" s="57">
        <v>4.1666666666666666E-3</v>
      </c>
      <c r="R26" s="80">
        <f t="shared" si="2"/>
        <v>1.8749999999999999E-2</v>
      </c>
    </row>
    <row r="27" spans="1:18" ht="14.4" x14ac:dyDescent="0.3">
      <c r="A27" s="48">
        <v>26</v>
      </c>
      <c r="B27" s="20" t="s">
        <v>89</v>
      </c>
      <c r="C27" s="20" t="s">
        <v>164</v>
      </c>
      <c r="D27" s="21"/>
      <c r="E27" s="57"/>
      <c r="F27" s="21">
        <v>5.3877314814814814E-4</v>
      </c>
      <c r="G27" s="57">
        <v>6.3726851851851857E-4</v>
      </c>
      <c r="H27" s="47">
        <f t="shared" si="0"/>
        <v>1.1760416666666668E-3</v>
      </c>
      <c r="I27" s="62"/>
      <c r="J27" s="60"/>
      <c r="K27" s="26">
        <v>120</v>
      </c>
      <c r="L27" s="60">
        <v>85</v>
      </c>
      <c r="M27" s="62">
        <f t="shared" si="1"/>
        <v>205</v>
      </c>
      <c r="N27" s="67"/>
      <c r="O27" s="70"/>
      <c r="P27" s="67">
        <v>4.1666666666666666E-3</v>
      </c>
      <c r="Q27" s="57">
        <v>4.1666666666666666E-3</v>
      </c>
      <c r="R27" s="73">
        <f t="shared" si="2"/>
        <v>8.3333333333333332E-3</v>
      </c>
    </row>
    <row r="28" spans="1:18" ht="14.4" x14ac:dyDescent="0.3">
      <c r="A28" s="48">
        <v>27</v>
      </c>
      <c r="B28" s="20" t="s">
        <v>150</v>
      </c>
      <c r="C28" s="20" t="s">
        <v>166</v>
      </c>
      <c r="D28" s="20"/>
      <c r="E28" s="60"/>
      <c r="F28" s="21"/>
      <c r="G28" s="57">
        <v>5.9722222222222234E-5</v>
      </c>
      <c r="H28" s="47">
        <f t="shared" si="0"/>
        <v>5.9722222222222234E-5</v>
      </c>
      <c r="I28" s="60"/>
      <c r="J28" s="60"/>
      <c r="K28" s="25"/>
      <c r="L28" s="60">
        <v>120</v>
      </c>
      <c r="M28" s="62">
        <f t="shared" si="1"/>
        <v>120</v>
      </c>
      <c r="N28" s="60"/>
      <c r="O28" s="60"/>
      <c r="P28" s="57"/>
      <c r="Q28" s="57">
        <v>4.1666666666666666E-3</v>
      </c>
      <c r="R28" s="73">
        <f t="shared" si="2"/>
        <v>4.1666666666666666E-3</v>
      </c>
    </row>
  </sheetData>
  <sortState xmlns:xlrd2="http://schemas.microsoft.com/office/spreadsheetml/2017/richdata2" ref="A2:R28">
    <sortCondition descending="1" ref="M2:M28"/>
    <sortCondition ref="R2:R28"/>
    <sortCondition ref="H2:H28"/>
  </sortState>
  <pageMargins left="0.25" right="0.25" top="0.75" bottom="0.75" header="0.3" footer="0.3"/>
  <pageSetup scale="69" fitToHeight="0" orientation="landscape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29"/>
  <sheetViews>
    <sheetView zoomScale="80" zoomScaleNormal="80" workbookViewId="0">
      <selection activeCell="K39" sqref="K39"/>
    </sheetView>
  </sheetViews>
  <sheetFormatPr defaultRowHeight="13.8" x14ac:dyDescent="0.25"/>
  <cols>
    <col min="1" max="1" width="5.09765625" customWidth="1"/>
    <col min="2" max="2" width="14.69921875" customWidth="1"/>
    <col min="8" max="11" width="9" style="61"/>
    <col min="12" max="12" width="10.59765625" style="61" customWidth="1"/>
    <col min="13" max="15" width="9" style="61"/>
    <col min="16" max="16" width="9.3984375" style="61" customWidth="1"/>
    <col min="17" max="17" width="10.09765625" style="61" customWidth="1"/>
    <col min="18" max="18" width="9" style="61"/>
  </cols>
  <sheetData>
    <row r="1" spans="1:18" ht="14.4" x14ac:dyDescent="0.3">
      <c r="A1" s="32"/>
      <c r="B1" s="32" t="s">
        <v>0</v>
      </c>
      <c r="C1" s="32" t="s">
        <v>1</v>
      </c>
      <c r="D1" s="32" t="s">
        <v>10</v>
      </c>
      <c r="E1" s="32" t="s">
        <v>11</v>
      </c>
      <c r="F1" s="32" t="s">
        <v>168</v>
      </c>
      <c r="G1" s="32" t="s">
        <v>169</v>
      </c>
      <c r="H1" s="87" t="s">
        <v>12</v>
      </c>
      <c r="I1" s="84" t="s">
        <v>13</v>
      </c>
      <c r="J1" s="86" t="s">
        <v>14</v>
      </c>
      <c r="K1" s="86" t="s">
        <v>168</v>
      </c>
      <c r="L1" s="86" t="s">
        <v>169</v>
      </c>
      <c r="M1" s="87" t="s">
        <v>19</v>
      </c>
      <c r="N1" s="86" t="s">
        <v>15</v>
      </c>
      <c r="O1" s="86" t="s">
        <v>16</v>
      </c>
      <c r="P1" s="86" t="s">
        <v>168</v>
      </c>
      <c r="Q1" s="86" t="s">
        <v>169</v>
      </c>
      <c r="R1" s="87" t="s">
        <v>9</v>
      </c>
    </row>
    <row r="2" spans="1:18" ht="14.4" x14ac:dyDescent="0.3">
      <c r="A2" s="32">
        <v>1</v>
      </c>
      <c r="B2" s="33" t="s">
        <v>39</v>
      </c>
      <c r="C2" s="33" t="s">
        <v>54</v>
      </c>
      <c r="D2" s="34">
        <v>3.2581018518518511E-4</v>
      </c>
      <c r="E2" s="34">
        <v>5.0000000000000012E-4</v>
      </c>
      <c r="F2" s="34">
        <v>6.8067129629629641E-4</v>
      </c>
      <c r="G2" s="34">
        <v>3.0138888888888885E-4</v>
      </c>
      <c r="H2" s="69">
        <f t="shared" ref="H2:H23" si="0">SUM(D2:G2)</f>
        <v>1.8078703703703705E-3</v>
      </c>
      <c r="I2" s="64">
        <v>180</v>
      </c>
      <c r="J2" s="65">
        <v>180</v>
      </c>
      <c r="K2" s="65">
        <v>180</v>
      </c>
      <c r="L2" s="65">
        <v>180</v>
      </c>
      <c r="M2" s="64">
        <f t="shared" ref="M2:M28" si="1">SUM(I2:L2)</f>
        <v>720</v>
      </c>
      <c r="N2" s="81">
        <v>1.9212962962962962E-3</v>
      </c>
      <c r="O2" s="81">
        <v>2.6620370370370374E-3</v>
      </c>
      <c r="P2" s="81">
        <v>2.673611111111111E-3</v>
      </c>
      <c r="Q2" s="81">
        <v>1.8865740740740742E-3</v>
      </c>
      <c r="R2" s="69">
        <f t="shared" ref="R2:R28" si="2">SUM(N2:Q2)</f>
        <v>9.1435185185185178E-3</v>
      </c>
    </row>
    <row r="3" spans="1:18" ht="14.4" x14ac:dyDescent="0.3">
      <c r="A3" s="32">
        <v>2</v>
      </c>
      <c r="B3" s="33" t="s">
        <v>42</v>
      </c>
      <c r="C3" s="33" t="s">
        <v>110</v>
      </c>
      <c r="D3" s="34">
        <v>2.3379629629629629E-4</v>
      </c>
      <c r="E3" s="34">
        <v>2.199074074074074E-4</v>
      </c>
      <c r="F3" s="34">
        <v>6.6782407407407404E-4</v>
      </c>
      <c r="G3" s="34">
        <v>4.5138888888888892E-4</v>
      </c>
      <c r="H3" s="69">
        <f t="shared" si="0"/>
        <v>1.5729166666666667E-3</v>
      </c>
      <c r="I3" s="64">
        <v>180</v>
      </c>
      <c r="J3" s="65">
        <v>175</v>
      </c>
      <c r="K3" s="65">
        <v>180</v>
      </c>
      <c r="L3" s="65">
        <v>180</v>
      </c>
      <c r="M3" s="64">
        <f t="shared" si="1"/>
        <v>715</v>
      </c>
      <c r="N3" s="81">
        <v>2.7056712962962963E-3</v>
      </c>
      <c r="O3" s="81">
        <v>3.7268518518518514E-3</v>
      </c>
      <c r="P3" s="81">
        <v>2.5115740740740741E-3</v>
      </c>
      <c r="Q3" s="81">
        <v>3.8773148148148143E-3</v>
      </c>
      <c r="R3" s="69">
        <f t="shared" si="2"/>
        <v>1.2821412037037036E-2</v>
      </c>
    </row>
    <row r="4" spans="1:18" ht="14.4" x14ac:dyDescent="0.3">
      <c r="A4" s="32">
        <v>3</v>
      </c>
      <c r="B4" s="33" t="s">
        <v>52</v>
      </c>
      <c r="C4" s="33" t="s">
        <v>68</v>
      </c>
      <c r="D4" s="34">
        <v>1.6284722222222224E-4</v>
      </c>
      <c r="E4" s="34">
        <v>3.1250000000000001E-4</v>
      </c>
      <c r="F4" s="34">
        <v>4.2326388888888888E-4</v>
      </c>
      <c r="G4" s="34">
        <v>1.8206018518518517E-4</v>
      </c>
      <c r="H4" s="69">
        <f t="shared" si="0"/>
        <v>1.0806712962962962E-3</v>
      </c>
      <c r="I4" s="64">
        <v>150</v>
      </c>
      <c r="J4" s="65">
        <v>180</v>
      </c>
      <c r="K4" s="65">
        <v>180</v>
      </c>
      <c r="L4" s="65">
        <v>180</v>
      </c>
      <c r="M4" s="64">
        <f t="shared" si="1"/>
        <v>690</v>
      </c>
      <c r="N4" s="81">
        <v>4.0509259259259257E-3</v>
      </c>
      <c r="O4" s="81">
        <v>3.4606481481481485E-3</v>
      </c>
      <c r="P4" s="81">
        <v>1.6666666666666668E-3</v>
      </c>
      <c r="Q4" s="81">
        <v>2.5925925925925925E-3</v>
      </c>
      <c r="R4" s="69">
        <f t="shared" si="2"/>
        <v>1.1770833333333333E-2</v>
      </c>
    </row>
    <row r="5" spans="1:18" ht="14.4" x14ac:dyDescent="0.3">
      <c r="A5" s="32">
        <v>4</v>
      </c>
      <c r="B5" s="33" t="s">
        <v>34</v>
      </c>
      <c r="C5" s="33" t="s">
        <v>53</v>
      </c>
      <c r="D5" s="34">
        <v>2.2222222222222221E-4</v>
      </c>
      <c r="E5" s="34">
        <v>5.3240740740740744E-4</v>
      </c>
      <c r="F5" s="34">
        <v>5.4490740740740736E-4</v>
      </c>
      <c r="G5" s="34">
        <v>2.3703703703703701E-4</v>
      </c>
      <c r="H5" s="69">
        <f t="shared" si="0"/>
        <v>1.5365740740740739E-3</v>
      </c>
      <c r="I5" s="64">
        <v>150</v>
      </c>
      <c r="J5" s="65">
        <v>180</v>
      </c>
      <c r="K5" s="65">
        <v>180</v>
      </c>
      <c r="L5" s="65">
        <v>180</v>
      </c>
      <c r="M5" s="64">
        <f t="shared" si="1"/>
        <v>690</v>
      </c>
      <c r="N5" s="81">
        <v>4.1666666666666666E-3</v>
      </c>
      <c r="O5" s="81">
        <v>2.9976851851851848E-3</v>
      </c>
      <c r="P5" s="81">
        <v>2.0717592592592593E-3</v>
      </c>
      <c r="Q5" s="81">
        <v>3.1597222222222222E-3</v>
      </c>
      <c r="R5" s="69">
        <f t="shared" si="2"/>
        <v>1.2395833333333333E-2</v>
      </c>
    </row>
    <row r="6" spans="1:18" ht="14.4" x14ac:dyDescent="0.3">
      <c r="A6" s="32">
        <v>5</v>
      </c>
      <c r="B6" s="33" t="s">
        <v>56</v>
      </c>
      <c r="C6" s="33" t="s">
        <v>57</v>
      </c>
      <c r="D6" s="34">
        <v>9.1435185185185185E-4</v>
      </c>
      <c r="E6" s="34">
        <v>2.5462962962962961E-4</v>
      </c>
      <c r="F6" s="34">
        <v>2.9548611111111111E-4</v>
      </c>
      <c r="G6" s="34">
        <v>2.605324074074074E-4</v>
      </c>
      <c r="H6" s="69">
        <f t="shared" si="0"/>
        <v>1.725E-3</v>
      </c>
      <c r="I6" s="64">
        <v>180</v>
      </c>
      <c r="J6" s="65">
        <v>150</v>
      </c>
      <c r="K6" s="65">
        <v>180</v>
      </c>
      <c r="L6" s="65">
        <v>180</v>
      </c>
      <c r="M6" s="64">
        <f t="shared" si="1"/>
        <v>690</v>
      </c>
      <c r="N6" s="81">
        <v>4.1435185185185186E-3</v>
      </c>
      <c r="O6" s="81">
        <v>4.1666666666666666E-3</v>
      </c>
      <c r="P6" s="81">
        <v>1.8518518518518517E-3</v>
      </c>
      <c r="Q6" s="81">
        <v>3.0555555555555557E-3</v>
      </c>
      <c r="R6" s="69">
        <f t="shared" si="2"/>
        <v>1.3217592592592592E-2</v>
      </c>
    </row>
    <row r="7" spans="1:18" ht="14.4" x14ac:dyDescent="0.3">
      <c r="A7" s="32">
        <v>6</v>
      </c>
      <c r="B7" s="33" t="s">
        <v>144</v>
      </c>
      <c r="C7" s="33" t="s">
        <v>146</v>
      </c>
      <c r="D7" s="34">
        <v>2.5462962962962961E-4</v>
      </c>
      <c r="E7" s="34">
        <v>1.261574074074074E-3</v>
      </c>
      <c r="F7" s="34">
        <v>5.9189814814814814E-4</v>
      </c>
      <c r="G7" s="34">
        <v>1.5462962962962962E-4</v>
      </c>
      <c r="H7" s="69">
        <f t="shared" si="0"/>
        <v>2.2627314814814815E-3</v>
      </c>
      <c r="I7" s="64">
        <v>180</v>
      </c>
      <c r="J7" s="65">
        <v>120</v>
      </c>
      <c r="K7" s="65">
        <v>180</v>
      </c>
      <c r="L7" s="65">
        <v>180</v>
      </c>
      <c r="M7" s="64">
        <f t="shared" si="1"/>
        <v>660</v>
      </c>
      <c r="N7" s="81">
        <v>2.5810185185185185E-3</v>
      </c>
      <c r="O7" s="81">
        <v>4.1666666666666666E-3</v>
      </c>
      <c r="P7" s="81">
        <v>3.425925925925926E-3</v>
      </c>
      <c r="Q7" s="81">
        <v>1.9097222222222222E-3</v>
      </c>
      <c r="R7" s="69">
        <f t="shared" si="2"/>
        <v>1.2083333333333333E-2</v>
      </c>
    </row>
    <row r="8" spans="1:18" ht="14.4" x14ac:dyDescent="0.3">
      <c r="A8" s="32">
        <v>7</v>
      </c>
      <c r="B8" s="33" t="s">
        <v>34</v>
      </c>
      <c r="C8" s="33" t="s">
        <v>68</v>
      </c>
      <c r="D8" s="34">
        <v>1.5277777777777779E-3</v>
      </c>
      <c r="E8" s="34">
        <v>2.199074074074074E-4</v>
      </c>
      <c r="F8" s="34">
        <v>7.4039351851851859E-4</v>
      </c>
      <c r="G8" s="42">
        <v>1.6087962962962963E-4</v>
      </c>
      <c r="H8" s="69">
        <f t="shared" si="0"/>
        <v>2.6489583333333335E-3</v>
      </c>
      <c r="I8" s="64">
        <v>90</v>
      </c>
      <c r="J8" s="65">
        <v>180</v>
      </c>
      <c r="K8" s="65">
        <v>180</v>
      </c>
      <c r="L8" s="65">
        <v>180</v>
      </c>
      <c r="M8" s="64">
        <f t="shared" si="1"/>
        <v>630</v>
      </c>
      <c r="N8" s="81">
        <v>4.1666666666666666E-3</v>
      </c>
      <c r="O8" s="81">
        <v>1.8287037037037037E-3</v>
      </c>
      <c r="P8" s="81">
        <v>3.2291666666666666E-3</v>
      </c>
      <c r="Q8" s="81">
        <v>2.5925925925925925E-3</v>
      </c>
      <c r="R8" s="69">
        <f t="shared" si="2"/>
        <v>1.1817129629629631E-2</v>
      </c>
    </row>
    <row r="9" spans="1:18" ht="14.4" x14ac:dyDescent="0.3">
      <c r="A9" s="32">
        <v>8</v>
      </c>
      <c r="B9" s="33" t="s">
        <v>61</v>
      </c>
      <c r="C9" s="33" t="s">
        <v>107</v>
      </c>
      <c r="D9" s="34">
        <v>4.6296296296296293E-4</v>
      </c>
      <c r="E9" s="34">
        <v>3.8194444444444446E-4</v>
      </c>
      <c r="F9" s="34">
        <v>1.7143518518518517E-3</v>
      </c>
      <c r="G9" s="34">
        <v>3.0092592592592595E-4</v>
      </c>
      <c r="H9" s="69">
        <f t="shared" si="0"/>
        <v>2.8601851851851848E-3</v>
      </c>
      <c r="I9" s="64">
        <v>60</v>
      </c>
      <c r="J9" s="65">
        <v>180</v>
      </c>
      <c r="K9" s="65">
        <v>180</v>
      </c>
      <c r="L9" s="65">
        <v>180</v>
      </c>
      <c r="M9" s="64">
        <f t="shared" si="1"/>
        <v>600</v>
      </c>
      <c r="N9" s="81">
        <v>4.1666666666666666E-3</v>
      </c>
      <c r="O9" s="81">
        <v>2.6620370370370374E-3</v>
      </c>
      <c r="P9" s="81">
        <v>3.7037037037037034E-3</v>
      </c>
      <c r="Q9" s="81">
        <v>4.0393518518518521E-3</v>
      </c>
      <c r="R9" s="69">
        <f t="shared" si="2"/>
        <v>1.457175925925926E-2</v>
      </c>
    </row>
    <row r="10" spans="1:18" ht="14.4" x14ac:dyDescent="0.3">
      <c r="A10" s="32">
        <v>9</v>
      </c>
      <c r="B10" s="33" t="s">
        <v>29</v>
      </c>
      <c r="C10" s="33" t="s">
        <v>51</v>
      </c>
      <c r="D10" s="34">
        <v>2.3495370370370369E-4</v>
      </c>
      <c r="E10" s="34">
        <v>4.0509259259259258E-4</v>
      </c>
      <c r="F10" s="34">
        <v>5.4525462962962958E-4</v>
      </c>
      <c r="G10" s="34">
        <v>2.4907407407407403E-4</v>
      </c>
      <c r="H10" s="69">
        <f t="shared" si="0"/>
        <v>1.4343750000000001E-3</v>
      </c>
      <c r="I10" s="64">
        <v>150</v>
      </c>
      <c r="J10" s="65">
        <v>85</v>
      </c>
      <c r="K10" s="65">
        <v>180</v>
      </c>
      <c r="L10" s="65">
        <v>180</v>
      </c>
      <c r="M10" s="64">
        <f t="shared" si="1"/>
        <v>595</v>
      </c>
      <c r="N10" s="81">
        <v>4.1666666666666666E-3</v>
      </c>
      <c r="O10" s="81">
        <v>4.1666666666666666E-3</v>
      </c>
      <c r="P10" s="81">
        <v>2.0601851851851853E-3</v>
      </c>
      <c r="Q10" s="81">
        <v>3.1018518518518522E-3</v>
      </c>
      <c r="R10" s="69">
        <f t="shared" si="2"/>
        <v>1.3495370370370371E-2</v>
      </c>
    </row>
    <row r="11" spans="1:18" ht="14.4" x14ac:dyDescent="0.3">
      <c r="A11" s="32">
        <v>10</v>
      </c>
      <c r="B11" s="33" t="s">
        <v>56</v>
      </c>
      <c r="C11" s="33" t="s">
        <v>58</v>
      </c>
      <c r="D11" s="34">
        <v>5.0000000000000012E-4</v>
      </c>
      <c r="E11" s="34">
        <v>5.7870370370370378E-4</v>
      </c>
      <c r="F11" s="34">
        <v>1.379398148148148E-3</v>
      </c>
      <c r="G11" s="34">
        <v>4.5219907407407405E-4</v>
      </c>
      <c r="H11" s="69">
        <f t="shared" si="0"/>
        <v>2.910300925925926E-3</v>
      </c>
      <c r="I11" s="64">
        <v>30</v>
      </c>
      <c r="J11" s="65">
        <v>180</v>
      </c>
      <c r="K11" s="65">
        <v>180</v>
      </c>
      <c r="L11" s="65">
        <v>180</v>
      </c>
      <c r="M11" s="64">
        <f t="shared" si="1"/>
        <v>570</v>
      </c>
      <c r="N11" s="81">
        <v>4.1666666666666666E-3</v>
      </c>
      <c r="O11" s="81">
        <v>2.4074074074074076E-3</v>
      </c>
      <c r="P11" s="81">
        <v>3.8541666666666668E-3</v>
      </c>
      <c r="Q11" s="81">
        <v>2.7662037037037034E-3</v>
      </c>
      <c r="R11" s="69">
        <f t="shared" si="2"/>
        <v>1.3194444444444444E-2</v>
      </c>
    </row>
    <row r="12" spans="1:18" ht="14.4" x14ac:dyDescent="0.3">
      <c r="A12" s="32">
        <v>11</v>
      </c>
      <c r="B12" s="33" t="s">
        <v>59</v>
      </c>
      <c r="C12" s="33" t="s">
        <v>60</v>
      </c>
      <c r="D12" s="34">
        <v>3.3912037037037032E-4</v>
      </c>
      <c r="E12" s="34">
        <v>6.134259259259259E-4</v>
      </c>
      <c r="F12" s="34">
        <v>1.0987268518518518E-3</v>
      </c>
      <c r="G12" s="34">
        <v>7.3310185185185197E-4</v>
      </c>
      <c r="H12" s="69">
        <f t="shared" si="0"/>
        <v>2.784375E-3</v>
      </c>
      <c r="I12" s="64">
        <v>120</v>
      </c>
      <c r="J12" s="65">
        <v>90</v>
      </c>
      <c r="K12" s="65">
        <v>180</v>
      </c>
      <c r="L12" s="65">
        <v>180</v>
      </c>
      <c r="M12" s="64">
        <f t="shared" si="1"/>
        <v>570</v>
      </c>
      <c r="N12" s="81">
        <v>4.1666666666666666E-3</v>
      </c>
      <c r="O12" s="81">
        <v>4.1666666666666666E-3</v>
      </c>
      <c r="P12" s="81">
        <v>3.5532407407407405E-3</v>
      </c>
      <c r="Q12" s="81">
        <v>3.4953703703703705E-3</v>
      </c>
      <c r="R12" s="69">
        <f t="shared" si="2"/>
        <v>1.5381944444444445E-2</v>
      </c>
    </row>
    <row r="13" spans="1:18" ht="14.4" x14ac:dyDescent="0.3">
      <c r="A13" s="32">
        <v>12</v>
      </c>
      <c r="B13" s="33" t="s">
        <v>95</v>
      </c>
      <c r="C13" s="33" t="s">
        <v>100</v>
      </c>
      <c r="D13" s="34">
        <v>5.0578703703703712E-4</v>
      </c>
      <c r="E13" s="34">
        <v>6.134259259259259E-4</v>
      </c>
      <c r="F13" s="34">
        <v>6.3136574074074061E-4</v>
      </c>
      <c r="G13" s="34">
        <v>2.4803240740740742E-4</v>
      </c>
      <c r="H13" s="69">
        <f t="shared" si="0"/>
        <v>1.9986111111111107E-3</v>
      </c>
      <c r="I13" s="64">
        <v>30</v>
      </c>
      <c r="J13" s="65">
        <v>175</v>
      </c>
      <c r="K13" s="65">
        <v>180</v>
      </c>
      <c r="L13" s="65">
        <v>180</v>
      </c>
      <c r="M13" s="64">
        <f t="shared" si="1"/>
        <v>565</v>
      </c>
      <c r="N13" s="81">
        <v>4.1666666666666666E-3</v>
      </c>
      <c r="O13" s="81">
        <v>3.4027777777777784E-3</v>
      </c>
      <c r="P13" s="81">
        <v>1.9907407407407408E-3</v>
      </c>
      <c r="Q13" s="81">
        <v>3.0787037037037037E-3</v>
      </c>
      <c r="R13" s="69">
        <f t="shared" si="2"/>
        <v>1.2638888888888889E-2</v>
      </c>
    </row>
    <row r="14" spans="1:18" ht="14.4" x14ac:dyDescent="0.3">
      <c r="A14" s="32">
        <v>13</v>
      </c>
      <c r="B14" s="33" t="s">
        <v>61</v>
      </c>
      <c r="C14" s="33" t="s">
        <v>62</v>
      </c>
      <c r="D14" s="34">
        <v>3.5069444444444444E-4</v>
      </c>
      <c r="E14" s="34">
        <v>9.0277777777777784E-4</v>
      </c>
      <c r="F14" s="34">
        <v>1.1805555555555556E-3</v>
      </c>
      <c r="G14" s="34">
        <v>2.3148148148148146E-4</v>
      </c>
      <c r="H14" s="69">
        <f t="shared" si="0"/>
        <v>2.6655092592592594E-3</v>
      </c>
      <c r="I14" s="64">
        <v>90</v>
      </c>
      <c r="J14" s="65">
        <v>120</v>
      </c>
      <c r="K14" s="65">
        <v>180</v>
      </c>
      <c r="L14" s="65">
        <v>175</v>
      </c>
      <c r="M14" s="64">
        <f t="shared" si="1"/>
        <v>565</v>
      </c>
      <c r="N14" s="81">
        <v>4.1666666666666666E-3</v>
      </c>
      <c r="O14" s="81">
        <v>4.1666666666666666E-3</v>
      </c>
      <c r="P14" s="81">
        <v>2.9050925925925928E-3</v>
      </c>
      <c r="Q14" s="81">
        <v>3.8773148148148143E-3</v>
      </c>
      <c r="R14" s="69">
        <f t="shared" si="2"/>
        <v>1.511574074074074E-2</v>
      </c>
    </row>
    <row r="15" spans="1:18" ht="14.4" x14ac:dyDescent="0.3">
      <c r="A15" s="32">
        <v>14</v>
      </c>
      <c r="B15" s="33" t="s">
        <v>95</v>
      </c>
      <c r="C15" s="33" t="s">
        <v>99</v>
      </c>
      <c r="D15" s="34">
        <v>3.5069444444444444E-4</v>
      </c>
      <c r="E15" s="34">
        <v>2.199074074074074E-4</v>
      </c>
      <c r="F15" s="34">
        <v>6.6307870370370359E-4</v>
      </c>
      <c r="G15" s="34">
        <v>2.8240740740740738E-4</v>
      </c>
      <c r="H15" s="69">
        <f t="shared" si="0"/>
        <v>1.516087962962963E-3</v>
      </c>
      <c r="I15" s="64">
        <v>90</v>
      </c>
      <c r="J15" s="65">
        <v>90</v>
      </c>
      <c r="K15" s="65">
        <v>180</v>
      </c>
      <c r="L15" s="65">
        <v>180</v>
      </c>
      <c r="M15" s="64">
        <f t="shared" si="1"/>
        <v>540</v>
      </c>
      <c r="N15" s="81">
        <v>4.1666666666666666E-3</v>
      </c>
      <c r="O15" s="81">
        <v>4.1666666666666666E-3</v>
      </c>
      <c r="P15" s="81">
        <v>2.9513888888888888E-3</v>
      </c>
      <c r="Q15" s="81">
        <v>3.4027777777777784E-3</v>
      </c>
      <c r="R15" s="69">
        <f t="shared" si="2"/>
        <v>1.4687500000000001E-2</v>
      </c>
    </row>
    <row r="16" spans="1:18" ht="14.4" x14ac:dyDescent="0.3">
      <c r="A16" s="32">
        <v>15</v>
      </c>
      <c r="B16" s="33" t="s">
        <v>108</v>
      </c>
      <c r="C16" s="33" t="s">
        <v>109</v>
      </c>
      <c r="D16" s="34">
        <v>4.7453703703703704E-4</v>
      </c>
      <c r="E16" s="34">
        <v>3.1250000000000001E-4</v>
      </c>
      <c r="F16" s="34">
        <v>9.7222222222222209E-4</v>
      </c>
      <c r="G16" s="34">
        <v>5.5266203703703695E-4</v>
      </c>
      <c r="H16" s="69">
        <f t="shared" si="0"/>
        <v>2.3119212962962959E-3</v>
      </c>
      <c r="I16" s="64">
        <v>30</v>
      </c>
      <c r="J16" s="65">
        <v>180</v>
      </c>
      <c r="K16" s="65">
        <v>180</v>
      </c>
      <c r="L16" s="65">
        <v>150</v>
      </c>
      <c r="M16" s="64">
        <f t="shared" si="1"/>
        <v>540</v>
      </c>
      <c r="N16" s="81">
        <v>4.1666666666666666E-3</v>
      </c>
      <c r="O16" s="81">
        <v>3.6226851851851854E-3</v>
      </c>
      <c r="P16" s="81">
        <v>3.9583333333333337E-3</v>
      </c>
      <c r="Q16" s="81">
        <v>4.1666666666666666E-3</v>
      </c>
      <c r="R16" s="69">
        <f t="shared" si="2"/>
        <v>1.5914351851851853E-2</v>
      </c>
    </row>
    <row r="17" spans="1:18" ht="14.4" x14ac:dyDescent="0.3">
      <c r="A17" s="32">
        <v>16</v>
      </c>
      <c r="B17" s="33" t="s">
        <v>120</v>
      </c>
      <c r="C17" s="33" t="s">
        <v>121</v>
      </c>
      <c r="D17" s="34">
        <v>8.7962962962962962E-4</v>
      </c>
      <c r="E17" s="34">
        <v>2.199074074074074E-4</v>
      </c>
      <c r="F17" s="34">
        <v>8.4004629629629631E-4</v>
      </c>
      <c r="G17" s="34">
        <v>2.821759259259259E-4</v>
      </c>
      <c r="H17" s="69">
        <f t="shared" si="0"/>
        <v>2.2217592592592593E-3</v>
      </c>
      <c r="I17" s="64">
        <v>30</v>
      </c>
      <c r="J17" s="65">
        <v>165</v>
      </c>
      <c r="K17" s="65">
        <v>120</v>
      </c>
      <c r="L17" s="65">
        <v>180</v>
      </c>
      <c r="M17" s="64">
        <f t="shared" si="1"/>
        <v>495</v>
      </c>
      <c r="N17" s="81">
        <v>4.1666666666666666E-3</v>
      </c>
      <c r="O17" s="81">
        <v>3.2638888888888891E-3</v>
      </c>
      <c r="P17" s="81">
        <v>4.1666666666666666E-3</v>
      </c>
      <c r="Q17" s="81">
        <v>3.6342592592592594E-3</v>
      </c>
      <c r="R17" s="69">
        <f t="shared" si="2"/>
        <v>1.5231481481481481E-2</v>
      </c>
    </row>
    <row r="18" spans="1:18" ht="14.4" x14ac:dyDescent="0.3">
      <c r="A18" s="32">
        <v>17</v>
      </c>
      <c r="B18" s="33" t="s">
        <v>128</v>
      </c>
      <c r="C18" s="33" t="s">
        <v>127</v>
      </c>
      <c r="D18" s="34">
        <v>9.8379629629629642E-4</v>
      </c>
      <c r="E18" s="34">
        <v>3.2407407407407406E-4</v>
      </c>
      <c r="F18" s="34">
        <v>5.8842592592592594E-4</v>
      </c>
      <c r="G18" s="34">
        <v>3.5451388888888886E-4</v>
      </c>
      <c r="H18" s="69">
        <f t="shared" si="0"/>
        <v>2.2508101851851856E-3</v>
      </c>
      <c r="I18" s="64">
        <v>90</v>
      </c>
      <c r="J18" s="65">
        <v>60</v>
      </c>
      <c r="K18" s="65">
        <v>180</v>
      </c>
      <c r="L18" s="65">
        <v>150</v>
      </c>
      <c r="M18" s="64">
        <f t="shared" si="1"/>
        <v>480</v>
      </c>
      <c r="N18" s="81">
        <v>4.1666666666666666E-3</v>
      </c>
      <c r="O18" s="81">
        <v>4.1666666666666666E-3</v>
      </c>
      <c r="P18" s="81">
        <v>3.8425925925925923E-3</v>
      </c>
      <c r="Q18" s="81">
        <v>4.1666666666666666E-3</v>
      </c>
      <c r="R18" s="69">
        <f t="shared" si="2"/>
        <v>1.6342592592592593E-2</v>
      </c>
    </row>
    <row r="19" spans="1:18" ht="14.4" x14ac:dyDescent="0.3">
      <c r="A19" s="32">
        <v>18</v>
      </c>
      <c r="B19" s="33" t="s">
        <v>128</v>
      </c>
      <c r="C19" s="33" t="s">
        <v>126</v>
      </c>
      <c r="D19" s="34">
        <v>6.018518518518519E-4</v>
      </c>
      <c r="E19" s="34">
        <v>1.0416666666666667E-3</v>
      </c>
      <c r="F19" s="34">
        <v>1.2650462962962964E-3</v>
      </c>
      <c r="G19" s="34">
        <v>3.1168981481481483E-4</v>
      </c>
      <c r="H19" s="69">
        <f t="shared" si="0"/>
        <v>3.2202546296296302E-3</v>
      </c>
      <c r="I19" s="64">
        <v>150</v>
      </c>
      <c r="J19" s="65">
        <v>30</v>
      </c>
      <c r="K19" s="65">
        <v>120</v>
      </c>
      <c r="L19" s="65">
        <v>180</v>
      </c>
      <c r="M19" s="64">
        <f t="shared" si="1"/>
        <v>480</v>
      </c>
      <c r="N19" s="81">
        <v>4.1666666666666666E-3</v>
      </c>
      <c r="O19" s="81">
        <v>4.1666666666666666E-3</v>
      </c>
      <c r="P19" s="81">
        <v>4.1666666666666666E-3</v>
      </c>
      <c r="Q19" s="81">
        <v>4.0624999999999993E-3</v>
      </c>
      <c r="R19" s="69">
        <f t="shared" si="2"/>
        <v>1.6562500000000001E-2</v>
      </c>
    </row>
    <row r="20" spans="1:18" ht="14.4" x14ac:dyDescent="0.3">
      <c r="A20" s="32">
        <v>19</v>
      </c>
      <c r="B20" s="33" t="s">
        <v>52</v>
      </c>
      <c r="C20" s="33" t="s">
        <v>105</v>
      </c>
      <c r="D20" s="34">
        <v>3.8194444444444446E-4</v>
      </c>
      <c r="E20" s="34">
        <v>4.2824074074074075E-4</v>
      </c>
      <c r="F20" s="34">
        <v>3.6770833333333333E-4</v>
      </c>
      <c r="G20" s="34">
        <v>2.8761574074074074E-4</v>
      </c>
      <c r="H20" s="69">
        <f t="shared" si="0"/>
        <v>1.4655092592592593E-3</v>
      </c>
      <c r="I20" s="64">
        <v>30</v>
      </c>
      <c r="J20" s="65">
        <v>180</v>
      </c>
      <c r="K20" s="65">
        <v>180</v>
      </c>
      <c r="L20" s="65">
        <v>60</v>
      </c>
      <c r="M20" s="64">
        <f t="shared" si="1"/>
        <v>450</v>
      </c>
      <c r="N20" s="81">
        <v>4.1666666666666666E-3</v>
      </c>
      <c r="O20" s="81">
        <v>3.7037037037037034E-3</v>
      </c>
      <c r="P20" s="81">
        <v>2.7893518518518519E-3</v>
      </c>
      <c r="Q20" s="81">
        <v>4.1666666666666666E-3</v>
      </c>
      <c r="R20" s="69">
        <f t="shared" si="2"/>
        <v>1.4826388888888889E-2</v>
      </c>
    </row>
    <row r="21" spans="1:18" ht="14.4" x14ac:dyDescent="0.3">
      <c r="A21" s="32">
        <v>20</v>
      </c>
      <c r="B21" s="56" t="s">
        <v>151</v>
      </c>
      <c r="C21" s="82" t="s">
        <v>165</v>
      </c>
      <c r="D21" s="83"/>
      <c r="E21" s="56"/>
      <c r="F21" s="34">
        <v>2.815972222222222E-4</v>
      </c>
      <c r="G21" s="34">
        <v>2.2256944444444443E-4</v>
      </c>
      <c r="H21" s="69">
        <f t="shared" si="0"/>
        <v>5.0416666666666665E-4</v>
      </c>
      <c r="I21" s="85"/>
      <c r="J21" s="66"/>
      <c r="K21" s="65">
        <v>180</v>
      </c>
      <c r="L21" s="65">
        <v>180</v>
      </c>
      <c r="M21" s="64">
        <f t="shared" si="1"/>
        <v>360</v>
      </c>
      <c r="N21" s="66"/>
      <c r="O21" s="66"/>
      <c r="P21" s="81">
        <v>1.1921296296296296E-3</v>
      </c>
      <c r="Q21" s="81">
        <v>3.6689814814814814E-3</v>
      </c>
      <c r="R21" s="69">
        <f t="shared" si="2"/>
        <v>4.8611111111111112E-3</v>
      </c>
    </row>
    <row r="22" spans="1:18" ht="14.4" x14ac:dyDescent="0.3">
      <c r="A22" s="32">
        <v>21</v>
      </c>
      <c r="B22" s="33" t="s">
        <v>44</v>
      </c>
      <c r="C22" s="33" t="s">
        <v>55</v>
      </c>
      <c r="D22" s="34">
        <v>2.8935185185185189E-4</v>
      </c>
      <c r="E22" s="34">
        <v>8.564814814814815E-4</v>
      </c>
      <c r="F22" s="34">
        <v>7.8553240740740742E-4</v>
      </c>
      <c r="G22" s="34">
        <v>2.8124999999999995E-3</v>
      </c>
      <c r="H22" s="69">
        <f t="shared" si="0"/>
        <v>4.7438657407407403E-3</v>
      </c>
      <c r="I22" s="64">
        <v>30</v>
      </c>
      <c r="J22" s="65">
        <v>60</v>
      </c>
      <c r="K22" s="65">
        <v>180</v>
      </c>
      <c r="L22" s="65">
        <v>90</v>
      </c>
      <c r="M22" s="64">
        <f t="shared" si="1"/>
        <v>360</v>
      </c>
      <c r="N22" s="81">
        <v>4.1666666666666666E-3</v>
      </c>
      <c r="O22" s="81">
        <v>4.1666666666666666E-3</v>
      </c>
      <c r="P22" s="81">
        <v>2.9398148148148148E-3</v>
      </c>
      <c r="Q22" s="81">
        <v>4.1666666666666666E-3</v>
      </c>
      <c r="R22" s="69">
        <f t="shared" si="2"/>
        <v>1.5439814814814816E-2</v>
      </c>
    </row>
    <row r="23" spans="1:18" ht="14.4" x14ac:dyDescent="0.3">
      <c r="A23" s="32">
        <v>22</v>
      </c>
      <c r="B23" s="33" t="s">
        <v>124</v>
      </c>
      <c r="C23" s="33" t="s">
        <v>136</v>
      </c>
      <c r="D23" s="34">
        <v>5.5555555555555556E-4</v>
      </c>
      <c r="E23" s="34">
        <v>1.273148148148148E-4</v>
      </c>
      <c r="F23" s="34"/>
      <c r="G23" s="42"/>
      <c r="H23" s="69">
        <f t="shared" si="0"/>
        <v>6.8287037037037036E-4</v>
      </c>
      <c r="I23" s="64">
        <v>30</v>
      </c>
      <c r="J23" s="65">
        <v>180</v>
      </c>
      <c r="K23" s="65"/>
      <c r="L23" s="65"/>
      <c r="M23" s="64">
        <f t="shared" si="1"/>
        <v>210</v>
      </c>
      <c r="N23" s="81">
        <v>4.1666666666666666E-3</v>
      </c>
      <c r="O23" s="81">
        <v>2.5810185185185185E-3</v>
      </c>
      <c r="P23" s="81"/>
      <c r="Q23" s="65"/>
      <c r="R23" s="69">
        <f t="shared" si="2"/>
        <v>6.7476851851851847E-3</v>
      </c>
    </row>
    <row r="24" spans="1:18" ht="14.4" x14ac:dyDescent="0.3">
      <c r="A24" s="32">
        <v>23</v>
      </c>
      <c r="B24" s="33" t="s">
        <v>89</v>
      </c>
      <c r="C24" s="33" t="s">
        <v>90</v>
      </c>
      <c r="D24" s="34"/>
      <c r="E24" s="34"/>
      <c r="F24" s="34">
        <v>0</v>
      </c>
      <c r="G24" s="34">
        <v>2.1956018518518516E-4</v>
      </c>
      <c r="H24" s="69"/>
      <c r="I24" s="64"/>
      <c r="J24" s="65"/>
      <c r="K24" s="65">
        <v>30</v>
      </c>
      <c r="L24" s="65">
        <v>180</v>
      </c>
      <c r="M24" s="64">
        <f t="shared" si="1"/>
        <v>210</v>
      </c>
      <c r="N24" s="81"/>
      <c r="O24" s="81"/>
      <c r="P24" s="81">
        <v>4.1666666666666666E-3</v>
      </c>
      <c r="Q24" s="81">
        <v>2.5925925925925925E-3</v>
      </c>
      <c r="R24" s="69">
        <f t="shared" si="2"/>
        <v>6.7592592592592591E-3</v>
      </c>
    </row>
    <row r="25" spans="1:18" ht="14.4" x14ac:dyDescent="0.3">
      <c r="A25" s="32">
        <v>24</v>
      </c>
      <c r="B25" s="33" t="s">
        <v>118</v>
      </c>
      <c r="C25" s="33" t="s">
        <v>119</v>
      </c>
      <c r="D25" s="34">
        <v>2.4189814814814816E-3</v>
      </c>
      <c r="E25" s="34">
        <v>4.5138888888888892E-4</v>
      </c>
      <c r="F25" s="34"/>
      <c r="G25" s="42"/>
      <c r="H25" s="69">
        <f>SUM(D25:G25)</f>
        <v>2.8703703703703703E-3</v>
      </c>
      <c r="I25" s="64">
        <v>30</v>
      </c>
      <c r="J25" s="65">
        <v>180</v>
      </c>
      <c r="K25" s="65"/>
      <c r="L25" s="65"/>
      <c r="M25" s="64">
        <f t="shared" si="1"/>
        <v>210</v>
      </c>
      <c r="N25" s="81">
        <v>4.1666666666666666E-3</v>
      </c>
      <c r="O25" s="81">
        <v>3.1365740740740742E-3</v>
      </c>
      <c r="P25" s="81"/>
      <c r="Q25" s="65"/>
      <c r="R25" s="69">
        <f t="shared" si="2"/>
        <v>7.3032407407407404E-3</v>
      </c>
    </row>
    <row r="26" spans="1:18" ht="14.4" x14ac:dyDescent="0.3">
      <c r="A26" s="32">
        <v>25</v>
      </c>
      <c r="B26" s="33" t="s">
        <v>150</v>
      </c>
      <c r="C26" s="33" t="s">
        <v>167</v>
      </c>
      <c r="D26" s="33"/>
      <c r="E26" s="33"/>
      <c r="F26" s="34">
        <v>1.7646990740740741E-3</v>
      </c>
      <c r="G26" s="42"/>
      <c r="H26" s="69">
        <f>SUM(D26:G26)</f>
        <v>1.7646990740740741E-3</v>
      </c>
      <c r="I26" s="65"/>
      <c r="J26" s="65"/>
      <c r="K26" s="65">
        <v>120</v>
      </c>
      <c r="L26" s="65"/>
      <c r="M26" s="64">
        <f t="shared" si="1"/>
        <v>120</v>
      </c>
      <c r="N26" s="65"/>
      <c r="O26" s="65"/>
      <c r="P26" s="81">
        <v>4.1666666666666666E-3</v>
      </c>
      <c r="Q26" s="65"/>
      <c r="R26" s="69">
        <f t="shared" si="2"/>
        <v>4.1666666666666666E-3</v>
      </c>
    </row>
    <row r="27" spans="1:18" ht="14.4" x14ac:dyDescent="0.3">
      <c r="A27" s="32">
        <v>26</v>
      </c>
      <c r="B27" s="33" t="s">
        <v>139</v>
      </c>
      <c r="C27" s="33" t="s">
        <v>141</v>
      </c>
      <c r="D27" s="34">
        <v>2.3495370370370371E-3</v>
      </c>
      <c r="E27" s="34"/>
      <c r="F27" s="34"/>
      <c r="G27" s="42"/>
      <c r="H27" s="69">
        <f>SUM(D27:G27)</f>
        <v>2.3495370370370371E-3</v>
      </c>
      <c r="I27" s="64">
        <v>30</v>
      </c>
      <c r="J27" s="65"/>
      <c r="K27" s="65"/>
      <c r="L27" s="65"/>
      <c r="M27" s="64">
        <f t="shared" si="1"/>
        <v>30</v>
      </c>
      <c r="N27" s="81">
        <v>4.1666666666666666E-3</v>
      </c>
      <c r="O27" s="65"/>
      <c r="P27" s="65"/>
      <c r="Q27" s="65"/>
      <c r="R27" s="69">
        <f t="shared" si="2"/>
        <v>4.1666666666666666E-3</v>
      </c>
    </row>
    <row r="28" spans="1:18" ht="14.4" x14ac:dyDescent="0.3">
      <c r="A28" s="32">
        <v>27</v>
      </c>
      <c r="B28" s="33" t="s">
        <v>142</v>
      </c>
      <c r="C28" s="33" t="s">
        <v>143</v>
      </c>
      <c r="D28" s="34">
        <v>3.0208333333333333E-3</v>
      </c>
      <c r="E28" s="34"/>
      <c r="F28" s="34"/>
      <c r="G28" s="42"/>
      <c r="H28" s="69">
        <f>SUM(D28:G28)</f>
        <v>3.0208333333333333E-3</v>
      </c>
      <c r="I28" s="64">
        <v>30</v>
      </c>
      <c r="J28" s="65"/>
      <c r="K28" s="65"/>
      <c r="L28" s="65"/>
      <c r="M28" s="64">
        <f t="shared" si="1"/>
        <v>30</v>
      </c>
      <c r="N28" s="81">
        <v>4.1666666666666666E-3</v>
      </c>
      <c r="O28" s="65"/>
      <c r="P28" s="65"/>
      <c r="Q28" s="65"/>
      <c r="R28" s="69">
        <f t="shared" si="2"/>
        <v>4.1666666666666666E-3</v>
      </c>
    </row>
    <row r="29" spans="1:18" ht="14.4" x14ac:dyDescent="0.3">
      <c r="A29" s="32">
        <v>28</v>
      </c>
      <c r="B29" s="33" t="s">
        <v>139</v>
      </c>
      <c r="C29" s="33" t="s">
        <v>140</v>
      </c>
      <c r="D29" s="34"/>
      <c r="E29" s="33"/>
      <c r="F29" s="33"/>
      <c r="G29" s="33"/>
      <c r="H29" s="64"/>
      <c r="I29" s="64"/>
      <c r="J29" s="65"/>
      <c r="K29" s="65"/>
      <c r="L29" s="65"/>
      <c r="M29" s="64"/>
      <c r="N29" s="81" t="s">
        <v>156</v>
      </c>
      <c r="O29" s="65"/>
      <c r="P29" s="65"/>
      <c r="Q29" s="65"/>
      <c r="R29" s="88"/>
    </row>
  </sheetData>
  <sortState xmlns:xlrd2="http://schemas.microsoft.com/office/spreadsheetml/2017/richdata2" ref="B1:R29">
    <sortCondition descending="1" ref="M1:M29"/>
    <sortCondition ref="R1:R29"/>
    <sortCondition ref="H1:H29"/>
  </sortState>
  <pageMargins left="0.25" right="0.25" top="0.75" bottom="0.75" header="0.3" footer="0.3"/>
  <pageSetup scale="68" fitToHeight="0" orientation="landscape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R29"/>
  <sheetViews>
    <sheetView zoomScale="80" zoomScaleNormal="80" workbookViewId="0">
      <selection activeCell="I32" sqref="I32"/>
    </sheetView>
  </sheetViews>
  <sheetFormatPr defaultRowHeight="13.8" x14ac:dyDescent="0.25"/>
  <cols>
    <col min="1" max="1" width="5.59765625" customWidth="1"/>
    <col min="2" max="2" width="16.3984375" customWidth="1"/>
    <col min="5" max="5" width="9" style="61"/>
    <col min="6" max="6" width="11.3984375" customWidth="1"/>
    <col min="7" max="7" width="10.3984375" style="61" customWidth="1"/>
    <col min="8" max="8" width="9" style="61"/>
    <col min="9" max="9" width="11" style="61" customWidth="1"/>
    <col min="10" max="10" width="9" style="61"/>
    <col min="11" max="11" width="11.3984375" style="61" customWidth="1"/>
    <col min="12" max="12" width="10.69921875" style="61" customWidth="1"/>
    <col min="13" max="13" width="9" style="61"/>
    <col min="16" max="16" width="10.5" style="61" customWidth="1"/>
    <col min="17" max="17" width="10.59765625" style="61" customWidth="1"/>
    <col min="18" max="18" width="9" style="61"/>
  </cols>
  <sheetData>
    <row r="1" spans="1:18" x14ac:dyDescent="0.25">
      <c r="A1" s="5"/>
      <c r="B1" s="4" t="s">
        <v>0</v>
      </c>
      <c r="C1" s="4" t="s">
        <v>1</v>
      </c>
      <c r="D1" s="4" t="s">
        <v>10</v>
      </c>
      <c r="E1" s="89" t="s">
        <v>11</v>
      </c>
      <c r="F1" s="4" t="s">
        <v>168</v>
      </c>
      <c r="G1" s="89" t="s">
        <v>170</v>
      </c>
      <c r="H1" s="90" t="s">
        <v>12</v>
      </c>
      <c r="I1" s="91" t="s">
        <v>13</v>
      </c>
      <c r="J1" s="89" t="s">
        <v>14</v>
      </c>
      <c r="K1" s="89" t="s">
        <v>168</v>
      </c>
      <c r="L1" s="89" t="s">
        <v>171</v>
      </c>
      <c r="M1" s="91" t="s">
        <v>19</v>
      </c>
      <c r="N1" s="4" t="s">
        <v>15</v>
      </c>
      <c r="O1" s="4" t="s">
        <v>16</v>
      </c>
      <c r="P1" s="89" t="s">
        <v>168</v>
      </c>
      <c r="Q1" s="89" t="s">
        <v>169</v>
      </c>
      <c r="R1" s="91" t="s">
        <v>9</v>
      </c>
    </row>
    <row r="2" spans="1:18" ht="14.4" x14ac:dyDescent="0.3">
      <c r="A2" s="41">
        <v>1</v>
      </c>
      <c r="B2" s="37" t="s">
        <v>52</v>
      </c>
      <c r="C2" s="37" t="s">
        <v>68</v>
      </c>
      <c r="D2" s="34">
        <v>3.1250000000000001E-4</v>
      </c>
      <c r="E2" s="81">
        <v>3.3564814814814812E-4</v>
      </c>
      <c r="F2" s="34">
        <v>1.261574074074074E-3</v>
      </c>
      <c r="G2" s="81">
        <v>2.8935185185185189E-4</v>
      </c>
      <c r="H2" s="69">
        <f t="shared" ref="H2:H25" si="0">SUM(D2:G2)</f>
        <v>2.1990740740740742E-3</v>
      </c>
      <c r="I2" s="65">
        <v>180</v>
      </c>
      <c r="J2" s="65">
        <v>180</v>
      </c>
      <c r="K2" s="65">
        <v>180</v>
      </c>
      <c r="L2" s="65">
        <v>180</v>
      </c>
      <c r="M2" s="64">
        <f t="shared" ref="M2:M25" si="1">SUM(I2:L2)</f>
        <v>720</v>
      </c>
      <c r="N2" s="35">
        <v>2.0601851851851853E-3</v>
      </c>
      <c r="O2" s="35">
        <v>3.2060185185185191E-3</v>
      </c>
      <c r="P2" s="81">
        <v>2.9629629629629628E-3</v>
      </c>
      <c r="Q2" s="81">
        <v>1.9212962962962962E-3</v>
      </c>
      <c r="R2" s="81">
        <f t="shared" ref="R2:R25" si="2">SUM(N2:O2)</f>
        <v>5.2662037037037044E-3</v>
      </c>
    </row>
    <row r="3" spans="1:18" ht="14.4" x14ac:dyDescent="0.3">
      <c r="A3" s="41">
        <v>2</v>
      </c>
      <c r="B3" s="37" t="s">
        <v>34</v>
      </c>
      <c r="C3" s="37" t="s">
        <v>68</v>
      </c>
      <c r="D3" s="34">
        <v>4.3750000000000001E-4</v>
      </c>
      <c r="E3" s="81">
        <v>2.5462962962962961E-4</v>
      </c>
      <c r="F3" s="34">
        <v>1E-3</v>
      </c>
      <c r="G3" s="81">
        <v>5.0567129629629627E-4</v>
      </c>
      <c r="H3" s="69">
        <f t="shared" si="0"/>
        <v>2.197800925925926E-3</v>
      </c>
      <c r="I3" s="65">
        <v>180</v>
      </c>
      <c r="J3" s="65">
        <v>180</v>
      </c>
      <c r="K3" s="65">
        <v>180</v>
      </c>
      <c r="L3" s="65">
        <v>180</v>
      </c>
      <c r="M3" s="64">
        <f t="shared" si="1"/>
        <v>720</v>
      </c>
      <c r="N3" s="35">
        <v>3.3333333333333335E-3</v>
      </c>
      <c r="O3" s="35">
        <v>2.2685185185185182E-3</v>
      </c>
      <c r="P3" s="81">
        <v>2.4421296296296296E-3</v>
      </c>
      <c r="Q3" s="81">
        <v>2.6041666666666665E-3</v>
      </c>
      <c r="R3" s="81">
        <f t="shared" si="2"/>
        <v>5.6018518518518518E-3</v>
      </c>
    </row>
    <row r="4" spans="1:18" ht="14.4" x14ac:dyDescent="0.3">
      <c r="A4" s="41">
        <v>3</v>
      </c>
      <c r="B4" s="37" t="s">
        <v>26</v>
      </c>
      <c r="C4" s="37" t="s">
        <v>28</v>
      </c>
      <c r="D4" s="34">
        <v>5.1967592592592593E-4</v>
      </c>
      <c r="E4" s="81">
        <v>3.8194444444444446E-4</v>
      </c>
      <c r="F4" s="34">
        <v>4.7800925925925919E-4</v>
      </c>
      <c r="G4" s="81">
        <v>1.0300925925925926E-3</v>
      </c>
      <c r="H4" s="69">
        <f t="shared" si="0"/>
        <v>2.409722222222222E-3</v>
      </c>
      <c r="I4" s="65">
        <v>180</v>
      </c>
      <c r="J4" s="65">
        <v>180</v>
      </c>
      <c r="K4" s="65">
        <v>180</v>
      </c>
      <c r="L4" s="65">
        <v>180</v>
      </c>
      <c r="M4" s="64">
        <f t="shared" si="1"/>
        <v>720</v>
      </c>
      <c r="N4" s="35">
        <v>2.9166666666666668E-3</v>
      </c>
      <c r="O4" s="35">
        <v>2.8819444444444444E-3</v>
      </c>
      <c r="P4" s="81">
        <v>2.5347222222222221E-3</v>
      </c>
      <c r="Q4" s="81">
        <v>3.5879629629629629E-3</v>
      </c>
      <c r="R4" s="81">
        <f t="shared" si="2"/>
        <v>5.7986111111111112E-3</v>
      </c>
    </row>
    <row r="5" spans="1:18" ht="14.4" x14ac:dyDescent="0.3">
      <c r="A5" s="41">
        <v>4</v>
      </c>
      <c r="B5" s="37" t="s">
        <v>39</v>
      </c>
      <c r="C5" s="37" t="s">
        <v>40</v>
      </c>
      <c r="D5" s="34">
        <v>2.5810185185185186E-4</v>
      </c>
      <c r="E5" s="81">
        <v>2.3148148148148146E-4</v>
      </c>
      <c r="F5" s="34">
        <v>1.2662037037037036E-3</v>
      </c>
      <c r="G5" s="81">
        <v>1.7881944444444445E-4</v>
      </c>
      <c r="H5" s="69">
        <f t="shared" si="0"/>
        <v>1.9346064814814816E-3</v>
      </c>
      <c r="I5" s="65">
        <v>180</v>
      </c>
      <c r="J5" s="65">
        <v>180</v>
      </c>
      <c r="K5" s="65">
        <v>180</v>
      </c>
      <c r="L5" s="65">
        <v>180</v>
      </c>
      <c r="M5" s="64">
        <f t="shared" si="1"/>
        <v>720</v>
      </c>
      <c r="N5" s="35">
        <v>2.3495370370370371E-3</v>
      </c>
      <c r="O5" s="35">
        <v>3.7731481481481483E-3</v>
      </c>
      <c r="P5" s="81">
        <v>3.5416666666666665E-3</v>
      </c>
      <c r="Q5" s="81">
        <v>2.5000000000000001E-3</v>
      </c>
      <c r="R5" s="81">
        <f t="shared" si="2"/>
        <v>6.1226851851851859E-3</v>
      </c>
    </row>
    <row r="6" spans="1:18" ht="14.4" x14ac:dyDescent="0.3">
      <c r="A6" s="41">
        <v>5</v>
      </c>
      <c r="B6" s="37" t="s">
        <v>34</v>
      </c>
      <c r="C6" s="37" t="s">
        <v>36</v>
      </c>
      <c r="D6" s="34">
        <v>2.1296296296296295E-4</v>
      </c>
      <c r="E6" s="81">
        <v>2.6620370370370372E-4</v>
      </c>
      <c r="F6" s="34">
        <v>4.6296296296296293E-4</v>
      </c>
      <c r="G6" s="81">
        <v>3.9016203703703701E-4</v>
      </c>
      <c r="H6" s="69">
        <f t="shared" si="0"/>
        <v>1.3322916666666665E-3</v>
      </c>
      <c r="I6" s="65">
        <v>180</v>
      </c>
      <c r="J6" s="65">
        <v>180</v>
      </c>
      <c r="K6" s="65">
        <v>180</v>
      </c>
      <c r="L6" s="65">
        <v>180</v>
      </c>
      <c r="M6" s="64">
        <f t="shared" si="1"/>
        <v>720</v>
      </c>
      <c r="N6" s="35">
        <v>2.3379629629629631E-3</v>
      </c>
      <c r="O6" s="35">
        <v>3.8425925925925923E-3</v>
      </c>
      <c r="P6" s="81">
        <v>2.1759259259259258E-3</v>
      </c>
      <c r="Q6" s="81">
        <v>2.1643518518518518E-3</v>
      </c>
      <c r="R6" s="81">
        <f t="shared" si="2"/>
        <v>6.1805555555555555E-3</v>
      </c>
    </row>
    <row r="7" spans="1:18" ht="14.4" x14ac:dyDescent="0.3">
      <c r="A7" s="41">
        <v>6</v>
      </c>
      <c r="B7" s="37" t="s">
        <v>52</v>
      </c>
      <c r="C7" s="37" t="s">
        <v>105</v>
      </c>
      <c r="D7" s="34">
        <v>3.3611111111111108E-4</v>
      </c>
      <c r="E7" s="81">
        <v>3.2407407407407406E-4</v>
      </c>
      <c r="F7" s="34">
        <v>1.1851851851851852E-3</v>
      </c>
      <c r="G7" s="81">
        <v>3.8773148148148152E-4</v>
      </c>
      <c r="H7" s="69">
        <f t="shared" si="0"/>
        <v>2.2331018518518516E-3</v>
      </c>
      <c r="I7" s="65">
        <v>180</v>
      </c>
      <c r="J7" s="65">
        <v>180</v>
      </c>
      <c r="K7" s="65">
        <v>180</v>
      </c>
      <c r="L7" s="65">
        <v>180</v>
      </c>
      <c r="M7" s="64">
        <f t="shared" si="1"/>
        <v>720</v>
      </c>
      <c r="N7" s="35">
        <v>3.9467592592592592E-3</v>
      </c>
      <c r="O7" s="35">
        <v>2.7430555555555559E-3</v>
      </c>
      <c r="P7" s="81">
        <v>3.3449074074074071E-3</v>
      </c>
      <c r="Q7" s="81">
        <v>3.6574074074074074E-3</v>
      </c>
      <c r="R7" s="81">
        <f t="shared" si="2"/>
        <v>6.6898148148148151E-3</v>
      </c>
    </row>
    <row r="8" spans="1:18" ht="14.4" x14ac:dyDescent="0.3">
      <c r="A8" s="41">
        <v>7</v>
      </c>
      <c r="B8" s="37" t="s">
        <v>56</v>
      </c>
      <c r="C8" s="37" t="s">
        <v>71</v>
      </c>
      <c r="D8" s="34">
        <v>3.3622685185185188E-4</v>
      </c>
      <c r="E8" s="81">
        <v>6.8287037037037025E-4</v>
      </c>
      <c r="F8" s="34">
        <v>1.5972222222222221E-3</v>
      </c>
      <c r="G8" s="81">
        <v>1.7060185185185188E-4</v>
      </c>
      <c r="H8" s="69">
        <f t="shared" si="0"/>
        <v>2.786921296296296E-3</v>
      </c>
      <c r="I8" s="65">
        <v>150</v>
      </c>
      <c r="J8" s="65">
        <v>180</v>
      </c>
      <c r="K8" s="65">
        <v>180</v>
      </c>
      <c r="L8" s="65">
        <v>180</v>
      </c>
      <c r="M8" s="64">
        <f t="shared" si="1"/>
        <v>690</v>
      </c>
      <c r="N8" s="35">
        <v>4.1666666666666666E-3</v>
      </c>
      <c r="O8" s="35">
        <v>3.9236111111111112E-3</v>
      </c>
      <c r="P8" s="81">
        <v>3.0787037037037037E-3</v>
      </c>
      <c r="Q8" s="81">
        <v>1.5740740740740741E-3</v>
      </c>
      <c r="R8" s="81">
        <f t="shared" si="2"/>
        <v>8.0902777777777778E-3</v>
      </c>
    </row>
    <row r="9" spans="1:18" ht="14.4" x14ac:dyDescent="0.3">
      <c r="A9" s="41">
        <v>8</v>
      </c>
      <c r="B9" s="37" t="s">
        <v>47</v>
      </c>
      <c r="C9" s="37" t="s">
        <v>35</v>
      </c>
      <c r="D9" s="34">
        <v>2.9861111111111109E-4</v>
      </c>
      <c r="E9" s="81">
        <v>3.9351851851851852E-4</v>
      </c>
      <c r="F9" s="34">
        <v>3.0266203703703705E-3</v>
      </c>
      <c r="G9" s="81">
        <v>3.359953703703704E-4</v>
      </c>
      <c r="H9" s="69">
        <f t="shared" si="0"/>
        <v>4.05474537037037E-3</v>
      </c>
      <c r="I9" s="65">
        <v>180</v>
      </c>
      <c r="J9" s="65">
        <v>180</v>
      </c>
      <c r="K9" s="65">
        <v>120</v>
      </c>
      <c r="L9" s="65">
        <v>180</v>
      </c>
      <c r="M9" s="64">
        <f t="shared" si="1"/>
        <v>660</v>
      </c>
      <c r="N9" s="35">
        <v>2.7430555555555559E-3</v>
      </c>
      <c r="O9" s="35">
        <v>2.7662037037037034E-3</v>
      </c>
      <c r="P9" s="81">
        <v>0.170833333333333</v>
      </c>
      <c r="Q9" s="81">
        <v>2.0717592592592593E-3</v>
      </c>
      <c r="R9" s="81">
        <f t="shared" si="2"/>
        <v>5.5092592592592589E-3</v>
      </c>
    </row>
    <row r="10" spans="1:18" ht="14.4" x14ac:dyDescent="0.3">
      <c r="A10" s="41">
        <v>9</v>
      </c>
      <c r="B10" s="37" t="s">
        <v>39</v>
      </c>
      <c r="C10" s="37" t="s">
        <v>54</v>
      </c>
      <c r="D10" s="34">
        <v>2.8009259259259258E-4</v>
      </c>
      <c r="E10" s="81">
        <v>3.0092592592592595E-4</v>
      </c>
      <c r="F10" s="34">
        <v>1.2812500000000001E-3</v>
      </c>
      <c r="G10" s="81">
        <v>3.6736111111111111E-4</v>
      </c>
      <c r="H10" s="69">
        <f t="shared" si="0"/>
        <v>2.2296296296296296E-3</v>
      </c>
      <c r="I10" s="65">
        <v>180</v>
      </c>
      <c r="J10" s="65">
        <v>120</v>
      </c>
      <c r="K10" s="65">
        <v>180</v>
      </c>
      <c r="L10" s="65">
        <v>180</v>
      </c>
      <c r="M10" s="64">
        <f t="shared" si="1"/>
        <v>660</v>
      </c>
      <c r="N10" s="35">
        <v>2.0497685185185185E-3</v>
      </c>
      <c r="O10" s="35">
        <v>4.1666666666666666E-3</v>
      </c>
      <c r="P10" s="81">
        <v>3.8541666666666668E-3</v>
      </c>
      <c r="Q10" s="81">
        <v>2.1759259259259258E-3</v>
      </c>
      <c r="R10" s="81">
        <f t="shared" si="2"/>
        <v>6.2164351851851851E-3</v>
      </c>
    </row>
    <row r="11" spans="1:18" ht="14.4" x14ac:dyDescent="0.3">
      <c r="A11" s="41">
        <v>10</v>
      </c>
      <c r="B11" s="37" t="s">
        <v>52</v>
      </c>
      <c r="C11" s="37" t="s">
        <v>104</v>
      </c>
      <c r="D11" s="34">
        <v>4.8611111111111104E-4</v>
      </c>
      <c r="E11" s="81">
        <v>2.5462962962962961E-4</v>
      </c>
      <c r="F11" s="34">
        <v>1.1851851851851852E-3</v>
      </c>
      <c r="G11" s="81">
        <v>3.1932870370370367E-4</v>
      </c>
      <c r="H11" s="69">
        <f t="shared" si="0"/>
        <v>2.2452546296296296E-3</v>
      </c>
      <c r="I11" s="65">
        <v>180</v>
      </c>
      <c r="J11" s="65">
        <v>120</v>
      </c>
      <c r="K11" s="65">
        <v>180</v>
      </c>
      <c r="L11" s="65">
        <v>180</v>
      </c>
      <c r="M11" s="64">
        <f t="shared" si="1"/>
        <v>660</v>
      </c>
      <c r="N11" s="35">
        <v>4.0624999999999993E-3</v>
      </c>
      <c r="O11" s="35">
        <v>4.1666666666666666E-3</v>
      </c>
      <c r="P11" s="81">
        <v>3.1828703703703702E-3</v>
      </c>
      <c r="Q11" s="81">
        <v>3.483796296296296E-3</v>
      </c>
      <c r="R11" s="81">
        <f t="shared" si="2"/>
        <v>8.2291666666666659E-3</v>
      </c>
    </row>
    <row r="12" spans="1:18" ht="14.4" x14ac:dyDescent="0.3">
      <c r="A12" s="41">
        <v>11</v>
      </c>
      <c r="B12" s="37" t="s">
        <v>44</v>
      </c>
      <c r="C12" s="37" t="s">
        <v>70</v>
      </c>
      <c r="D12" s="34">
        <v>2.0902777777777779E-4</v>
      </c>
      <c r="E12" s="81">
        <v>2.5462962962962961E-4</v>
      </c>
      <c r="F12" s="34">
        <v>6.3657407407407402E-4</v>
      </c>
      <c r="G12" s="81">
        <v>1.8564814814814814E-4</v>
      </c>
      <c r="H12" s="69">
        <f t="shared" si="0"/>
        <v>1.2858796296296297E-3</v>
      </c>
      <c r="I12" s="65">
        <v>90</v>
      </c>
      <c r="J12" s="65">
        <v>180</v>
      </c>
      <c r="K12" s="65">
        <v>180</v>
      </c>
      <c r="L12" s="65">
        <v>180</v>
      </c>
      <c r="M12" s="64">
        <f t="shared" si="1"/>
        <v>630</v>
      </c>
      <c r="N12" s="35">
        <v>4.1666666666666666E-3</v>
      </c>
      <c r="O12" s="35">
        <v>2.5000000000000001E-3</v>
      </c>
      <c r="P12" s="81">
        <v>2.4652777777777776E-3</v>
      </c>
      <c r="Q12" s="81">
        <v>1.689814814814815E-3</v>
      </c>
      <c r="R12" s="81">
        <f t="shared" si="2"/>
        <v>6.6666666666666662E-3</v>
      </c>
    </row>
    <row r="13" spans="1:18" ht="14.4" x14ac:dyDescent="0.3">
      <c r="A13" s="41">
        <v>12</v>
      </c>
      <c r="B13" s="37" t="s">
        <v>52</v>
      </c>
      <c r="C13" s="37" t="s">
        <v>113</v>
      </c>
      <c r="D13" s="34">
        <v>2.5115740740740735E-4</v>
      </c>
      <c r="E13" s="81">
        <v>3.0092592592592595E-4</v>
      </c>
      <c r="F13" s="34">
        <v>5.4398148148148144E-4</v>
      </c>
      <c r="G13" s="81">
        <v>3.9004629629629638E-4</v>
      </c>
      <c r="H13" s="69">
        <f t="shared" si="0"/>
        <v>1.486111111111111E-3</v>
      </c>
      <c r="I13" s="65">
        <v>90</v>
      </c>
      <c r="J13" s="65">
        <v>180</v>
      </c>
      <c r="K13" s="65">
        <v>180</v>
      </c>
      <c r="L13" s="65">
        <v>180</v>
      </c>
      <c r="M13" s="64">
        <f t="shared" si="1"/>
        <v>630</v>
      </c>
      <c r="N13" s="35">
        <v>4.1666666666666666E-3</v>
      </c>
      <c r="O13" s="35">
        <v>3.2291666666666666E-3</v>
      </c>
      <c r="P13" s="81">
        <v>2.8009259259259259E-3</v>
      </c>
      <c r="Q13" s="81">
        <v>3.1944444444444442E-3</v>
      </c>
      <c r="R13" s="81">
        <f t="shared" si="2"/>
        <v>7.3958333333333333E-3</v>
      </c>
    </row>
    <row r="14" spans="1:18" ht="14.4" x14ac:dyDescent="0.3">
      <c r="A14" s="41">
        <v>13</v>
      </c>
      <c r="B14" s="37" t="s">
        <v>59</v>
      </c>
      <c r="C14" s="37" t="s">
        <v>60</v>
      </c>
      <c r="D14" s="34">
        <v>4.5138888888888892E-4</v>
      </c>
      <c r="E14" s="81">
        <v>3.8194444444444446E-4</v>
      </c>
      <c r="F14" s="34">
        <v>1.7546296296296296E-3</v>
      </c>
      <c r="G14" s="81">
        <v>4.5069444444444437E-4</v>
      </c>
      <c r="H14" s="69">
        <f t="shared" si="0"/>
        <v>3.0386574074074075E-3</v>
      </c>
      <c r="I14" s="65">
        <v>150</v>
      </c>
      <c r="J14" s="65">
        <v>90</v>
      </c>
      <c r="K14" s="65">
        <v>180</v>
      </c>
      <c r="L14" s="65">
        <v>180</v>
      </c>
      <c r="M14" s="64">
        <f t="shared" si="1"/>
        <v>600</v>
      </c>
      <c r="N14" s="35">
        <v>4.1666666666666666E-3</v>
      </c>
      <c r="O14" s="35">
        <v>4.1666666666666666E-3</v>
      </c>
      <c r="P14" s="81">
        <v>3.7500000000000003E-3</v>
      </c>
      <c r="Q14" s="81">
        <v>2.8935185185185188E-3</v>
      </c>
      <c r="R14" s="81">
        <f t="shared" si="2"/>
        <v>8.3333333333333332E-3</v>
      </c>
    </row>
    <row r="15" spans="1:18" ht="14.4" x14ac:dyDescent="0.3">
      <c r="A15" s="41">
        <v>14</v>
      </c>
      <c r="B15" s="37" t="s">
        <v>44</v>
      </c>
      <c r="C15" s="37" t="s">
        <v>55</v>
      </c>
      <c r="D15" s="34">
        <v>3.6111111111111109E-4</v>
      </c>
      <c r="E15" s="81">
        <v>2.199074074074074E-4</v>
      </c>
      <c r="F15" s="34">
        <v>5.3356481481481473E-4</v>
      </c>
      <c r="G15" s="81">
        <v>4.550925925925926E-4</v>
      </c>
      <c r="H15" s="69">
        <f t="shared" si="0"/>
        <v>1.569675925925926E-3</v>
      </c>
      <c r="I15" s="65">
        <v>30</v>
      </c>
      <c r="J15" s="65">
        <v>180</v>
      </c>
      <c r="K15" s="65">
        <v>180</v>
      </c>
      <c r="L15" s="65">
        <v>180</v>
      </c>
      <c r="M15" s="64">
        <f t="shared" si="1"/>
        <v>570</v>
      </c>
      <c r="N15" s="35">
        <v>4.1666666666666666E-3</v>
      </c>
      <c r="O15" s="35">
        <v>2.2222222222222222E-3</v>
      </c>
      <c r="P15" s="81">
        <v>2.7777777777777779E-3</v>
      </c>
      <c r="Q15" s="81">
        <v>2.4768518518518516E-3</v>
      </c>
      <c r="R15" s="81">
        <f t="shared" si="2"/>
        <v>6.3888888888888884E-3</v>
      </c>
    </row>
    <row r="16" spans="1:18" ht="14.4" x14ac:dyDescent="0.3">
      <c r="A16" s="41">
        <v>15</v>
      </c>
      <c r="B16" s="37" t="s">
        <v>29</v>
      </c>
      <c r="C16" s="37" t="s">
        <v>64</v>
      </c>
      <c r="D16" s="34">
        <v>3.1712962962962961E-4</v>
      </c>
      <c r="E16" s="81">
        <v>2.4305555555555552E-4</v>
      </c>
      <c r="F16" s="34">
        <v>1.8865740740740742E-3</v>
      </c>
      <c r="G16" s="81">
        <v>3.9664351851851856E-4</v>
      </c>
      <c r="H16" s="69">
        <f t="shared" si="0"/>
        <v>2.8434027777777776E-3</v>
      </c>
      <c r="I16" s="65">
        <v>30</v>
      </c>
      <c r="J16" s="65">
        <v>180</v>
      </c>
      <c r="K16" s="65">
        <v>180</v>
      </c>
      <c r="L16" s="65">
        <v>180</v>
      </c>
      <c r="M16" s="64">
        <f t="shared" si="1"/>
        <v>570</v>
      </c>
      <c r="N16" s="35">
        <v>4.1666666666666666E-3</v>
      </c>
      <c r="O16" s="35">
        <v>3.7152777777777774E-3</v>
      </c>
      <c r="P16" s="81">
        <v>3.3333333333333335E-3</v>
      </c>
      <c r="Q16" s="81">
        <v>2.0486111111111113E-3</v>
      </c>
      <c r="R16" s="81">
        <f t="shared" si="2"/>
        <v>7.8819444444444449E-3</v>
      </c>
    </row>
    <row r="17" spans="1:18" ht="14.4" x14ac:dyDescent="0.3">
      <c r="A17" s="41">
        <v>16</v>
      </c>
      <c r="B17" s="37" t="s">
        <v>52</v>
      </c>
      <c r="C17" s="37" t="s">
        <v>67</v>
      </c>
      <c r="D17" s="34">
        <v>5.3472222222222224E-4</v>
      </c>
      <c r="E17" s="81">
        <v>3.2407407407407406E-4</v>
      </c>
      <c r="F17" s="34">
        <v>6.2384259259259261E-4</v>
      </c>
      <c r="G17" s="81">
        <v>2.9016203703703707E-4</v>
      </c>
      <c r="H17" s="69">
        <f t="shared" si="0"/>
        <v>1.7728009259259259E-3</v>
      </c>
      <c r="I17" s="65">
        <v>150</v>
      </c>
      <c r="J17" s="65">
        <v>60</v>
      </c>
      <c r="K17" s="65">
        <v>180</v>
      </c>
      <c r="L17" s="65">
        <v>180</v>
      </c>
      <c r="M17" s="64">
        <f t="shared" si="1"/>
        <v>570</v>
      </c>
      <c r="N17" s="35">
        <v>4.1666666666666666E-3</v>
      </c>
      <c r="O17" s="35">
        <v>4.1666666666666666E-3</v>
      </c>
      <c r="P17" s="81">
        <v>2.4537037037037036E-3</v>
      </c>
      <c r="Q17" s="81">
        <v>2.3495370370370371E-3</v>
      </c>
      <c r="R17" s="81">
        <f t="shared" si="2"/>
        <v>8.3333333333333332E-3</v>
      </c>
    </row>
    <row r="18" spans="1:18" ht="14.4" x14ac:dyDescent="0.3">
      <c r="A18" s="41">
        <v>17</v>
      </c>
      <c r="B18" s="37" t="s">
        <v>21</v>
      </c>
      <c r="C18" s="37" t="s">
        <v>65</v>
      </c>
      <c r="D18" s="34">
        <v>1.1805555555555556E-3</v>
      </c>
      <c r="E18" s="81">
        <v>3.8194444444444446E-4</v>
      </c>
      <c r="F18" s="34">
        <v>2.460648148148148E-3</v>
      </c>
      <c r="G18" s="81">
        <v>3.2685185185185183E-4</v>
      </c>
      <c r="H18" s="69">
        <f t="shared" si="0"/>
        <v>4.3499999999999997E-3</v>
      </c>
      <c r="I18" s="65">
        <v>150</v>
      </c>
      <c r="J18" s="65">
        <v>90</v>
      </c>
      <c r="K18" s="65">
        <v>120</v>
      </c>
      <c r="L18" s="65">
        <v>180</v>
      </c>
      <c r="M18" s="64">
        <f t="shared" si="1"/>
        <v>540</v>
      </c>
      <c r="N18" s="35">
        <v>4.1666666666666666E-3</v>
      </c>
      <c r="O18" s="35">
        <v>4.1666666666666666E-3</v>
      </c>
      <c r="P18" s="81">
        <v>0.12916666666666701</v>
      </c>
      <c r="Q18" s="81">
        <v>3.3333333333333335E-3</v>
      </c>
      <c r="R18" s="81">
        <f t="shared" si="2"/>
        <v>8.3333333333333332E-3</v>
      </c>
    </row>
    <row r="19" spans="1:18" ht="14.4" x14ac:dyDescent="0.3">
      <c r="A19" s="41">
        <v>18</v>
      </c>
      <c r="B19" s="37" t="s">
        <v>95</v>
      </c>
      <c r="C19" s="37" t="s">
        <v>96</v>
      </c>
      <c r="D19" s="34">
        <v>8.564814814814815E-4</v>
      </c>
      <c r="E19" s="81">
        <v>3.2407407407407406E-4</v>
      </c>
      <c r="F19" s="34">
        <v>1.8391203703703703E-3</v>
      </c>
      <c r="G19" s="81">
        <v>3.5879629629629635E-4</v>
      </c>
      <c r="H19" s="69">
        <f t="shared" si="0"/>
        <v>3.3784722222222219E-3</v>
      </c>
      <c r="I19" s="65">
        <v>90</v>
      </c>
      <c r="J19" s="65">
        <v>120</v>
      </c>
      <c r="K19" s="65">
        <v>120</v>
      </c>
      <c r="L19" s="65">
        <v>180</v>
      </c>
      <c r="M19" s="64">
        <f t="shared" si="1"/>
        <v>510</v>
      </c>
      <c r="N19" s="35">
        <v>4.1666666666666666E-3</v>
      </c>
      <c r="O19" s="35">
        <v>4.1666666666666666E-3</v>
      </c>
      <c r="P19" s="81">
        <v>8.7499999999999994E-2</v>
      </c>
      <c r="Q19" s="81">
        <v>3.4490740740740745E-3</v>
      </c>
      <c r="R19" s="81">
        <f t="shared" si="2"/>
        <v>8.3333333333333332E-3</v>
      </c>
    </row>
    <row r="20" spans="1:18" ht="14.4" x14ac:dyDescent="0.3">
      <c r="A20" s="41">
        <v>19</v>
      </c>
      <c r="B20" s="37" t="s">
        <v>153</v>
      </c>
      <c r="C20" s="37" t="s">
        <v>69</v>
      </c>
      <c r="D20" s="34">
        <v>9.3750000000000007E-4</v>
      </c>
      <c r="E20" s="81">
        <v>5.7870370370370378E-4</v>
      </c>
      <c r="F20" s="34">
        <v>8.7962962962962962E-4</v>
      </c>
      <c r="G20" s="81">
        <v>3.7175925925925923E-4</v>
      </c>
      <c r="H20" s="69">
        <f t="shared" si="0"/>
        <v>2.7675925925925928E-3</v>
      </c>
      <c r="I20" s="65">
        <v>60</v>
      </c>
      <c r="J20" s="65">
        <v>120</v>
      </c>
      <c r="K20" s="65">
        <v>180</v>
      </c>
      <c r="L20" s="65">
        <v>120</v>
      </c>
      <c r="M20" s="64">
        <f t="shared" si="1"/>
        <v>480</v>
      </c>
      <c r="N20" s="35">
        <v>4.1666666666666666E-3</v>
      </c>
      <c r="O20" s="35">
        <v>4.1666666666666666E-3</v>
      </c>
      <c r="P20" s="81">
        <v>3.483796296296296E-3</v>
      </c>
      <c r="Q20" s="81">
        <v>4.1666666666666666E-3</v>
      </c>
      <c r="R20" s="81">
        <f t="shared" si="2"/>
        <v>8.3333333333333332E-3</v>
      </c>
    </row>
    <row r="21" spans="1:18" ht="14.4" x14ac:dyDescent="0.3">
      <c r="A21" s="41">
        <v>20</v>
      </c>
      <c r="B21" s="38" t="s">
        <v>21</v>
      </c>
      <c r="C21" s="38" t="s">
        <v>66</v>
      </c>
      <c r="D21" s="63">
        <v>3.7384259259259255E-4</v>
      </c>
      <c r="E21" s="81">
        <v>4.2824074074074075E-4</v>
      </c>
      <c r="F21" s="34">
        <v>1.5277777777777779E-3</v>
      </c>
      <c r="G21" s="81">
        <v>1.6018518518518516E-4</v>
      </c>
      <c r="H21" s="69">
        <f t="shared" si="0"/>
        <v>2.4900462962962962E-3</v>
      </c>
      <c r="I21" s="65">
        <v>30</v>
      </c>
      <c r="J21" s="65">
        <v>120</v>
      </c>
      <c r="K21" s="65">
        <v>120</v>
      </c>
      <c r="L21" s="65">
        <v>180</v>
      </c>
      <c r="M21" s="64">
        <f t="shared" si="1"/>
        <v>450</v>
      </c>
      <c r="N21" s="40">
        <v>4.1666666666666666E-3</v>
      </c>
      <c r="O21" s="35">
        <v>4.1666666666666666E-3</v>
      </c>
      <c r="P21" s="81">
        <v>4.5833333333333302E-2</v>
      </c>
      <c r="Q21" s="81">
        <v>3.4027777777777784E-3</v>
      </c>
      <c r="R21" s="81">
        <f t="shared" si="2"/>
        <v>8.3333333333333332E-3</v>
      </c>
    </row>
    <row r="22" spans="1:18" ht="14.4" x14ac:dyDescent="0.3">
      <c r="A22" s="41">
        <v>21</v>
      </c>
      <c r="B22" s="37" t="s">
        <v>29</v>
      </c>
      <c r="C22" s="37" t="s">
        <v>63</v>
      </c>
      <c r="D22" s="34">
        <v>2.5925925925925926E-4</v>
      </c>
      <c r="E22" s="81">
        <v>1.5972222222222221E-3</v>
      </c>
      <c r="F22" s="63">
        <v>2.0474537037037037E-3</v>
      </c>
      <c r="G22" s="81">
        <v>3.0069444444444441E-4</v>
      </c>
      <c r="H22" s="69">
        <f t="shared" si="0"/>
        <v>4.2046296296296293E-3</v>
      </c>
      <c r="I22" s="65">
        <v>180</v>
      </c>
      <c r="J22" s="65">
        <v>30</v>
      </c>
      <c r="K22" s="65">
        <v>60</v>
      </c>
      <c r="L22" s="65">
        <v>150</v>
      </c>
      <c r="M22" s="64">
        <f t="shared" si="1"/>
        <v>420</v>
      </c>
      <c r="N22" s="35">
        <v>2.5578703703703705E-3</v>
      </c>
      <c r="O22" s="35">
        <v>4.1666666666666666E-3</v>
      </c>
      <c r="P22" s="81">
        <v>0.21249999999999999</v>
      </c>
      <c r="Q22" s="81">
        <v>4.1666666666666666E-3</v>
      </c>
      <c r="R22" s="81">
        <f t="shared" si="2"/>
        <v>6.7245370370370375E-3</v>
      </c>
    </row>
    <row r="23" spans="1:18" ht="14.4" x14ac:dyDescent="0.3">
      <c r="A23" s="41">
        <v>22</v>
      </c>
      <c r="B23" s="37" t="s">
        <v>137</v>
      </c>
      <c r="C23" s="37" t="s">
        <v>138</v>
      </c>
      <c r="D23" s="34">
        <v>2.4189814814814816E-3</v>
      </c>
      <c r="E23" s="81">
        <v>4.2824074074074075E-4</v>
      </c>
      <c r="F23" s="34">
        <v>3.8333333333333331E-3</v>
      </c>
      <c r="G23" s="81">
        <v>3.4004629629629624E-4</v>
      </c>
      <c r="H23" s="69">
        <f t="shared" si="0"/>
        <v>7.0206018518518525E-3</v>
      </c>
      <c r="I23" s="65">
        <v>90</v>
      </c>
      <c r="J23" s="65">
        <v>120</v>
      </c>
      <c r="K23" s="65">
        <v>30</v>
      </c>
      <c r="L23" s="65">
        <v>150</v>
      </c>
      <c r="M23" s="64">
        <f t="shared" si="1"/>
        <v>390</v>
      </c>
      <c r="N23" s="35">
        <v>4.1666666666666666E-3</v>
      </c>
      <c r="O23" s="35">
        <v>4.1666666666666666E-3</v>
      </c>
      <c r="P23" s="81">
        <v>0.295833333333333</v>
      </c>
      <c r="Q23" s="81">
        <v>4.1666666666666666E-3</v>
      </c>
      <c r="R23" s="81">
        <f t="shared" si="2"/>
        <v>8.3333333333333332E-3</v>
      </c>
    </row>
    <row r="24" spans="1:18" ht="14.4" x14ac:dyDescent="0.3">
      <c r="A24" s="41">
        <v>23</v>
      </c>
      <c r="B24" s="37" t="s">
        <v>150</v>
      </c>
      <c r="C24" s="37" t="s">
        <v>166</v>
      </c>
      <c r="D24" s="34"/>
      <c r="E24" s="81"/>
      <c r="F24" s="34">
        <v>7.9629629629629636E-4</v>
      </c>
      <c r="G24" s="81">
        <v>6.7673611111111114E-4</v>
      </c>
      <c r="H24" s="69">
        <f t="shared" si="0"/>
        <v>1.4730324074074075E-3</v>
      </c>
      <c r="I24" s="65"/>
      <c r="J24" s="65"/>
      <c r="K24" s="65">
        <v>180</v>
      </c>
      <c r="L24" s="65">
        <v>180</v>
      </c>
      <c r="M24" s="64">
        <f t="shared" si="1"/>
        <v>360</v>
      </c>
      <c r="N24" s="35"/>
      <c r="O24" s="35"/>
      <c r="P24" s="81">
        <v>4.0393518518518521E-3</v>
      </c>
      <c r="Q24" s="81">
        <v>2.6620370370370374E-3</v>
      </c>
      <c r="R24" s="81">
        <f t="shared" si="2"/>
        <v>0</v>
      </c>
    </row>
    <row r="25" spans="1:18" ht="14.4" x14ac:dyDescent="0.3">
      <c r="A25" s="41">
        <v>24</v>
      </c>
      <c r="B25" s="37" t="s">
        <v>50</v>
      </c>
      <c r="C25" s="37" t="s">
        <v>112</v>
      </c>
      <c r="D25" s="34">
        <v>2.1412037037037038E-4</v>
      </c>
      <c r="E25" s="81">
        <v>5.3240740740740744E-4</v>
      </c>
      <c r="F25" s="34">
        <v>3.645833333333333E-3</v>
      </c>
      <c r="G25" s="81"/>
      <c r="H25" s="69">
        <f t="shared" si="0"/>
        <v>4.3923611111111108E-3</v>
      </c>
      <c r="I25" s="65">
        <v>30</v>
      </c>
      <c r="J25" s="65">
        <v>120</v>
      </c>
      <c r="K25" s="65">
        <v>60</v>
      </c>
      <c r="L25" s="65"/>
      <c r="M25" s="64">
        <f t="shared" si="1"/>
        <v>210</v>
      </c>
      <c r="N25" s="35">
        <v>4.1666666666666666E-3</v>
      </c>
      <c r="O25" s="35">
        <v>4.1666666666666666E-3</v>
      </c>
      <c r="P25" s="81">
        <v>0.25416666666666698</v>
      </c>
      <c r="Q25" s="81"/>
      <c r="R25" s="81">
        <f t="shared" si="2"/>
        <v>8.3333333333333332E-3</v>
      </c>
    </row>
    <row r="26" spans="1:18" ht="14.4" x14ac:dyDescent="0.3">
      <c r="A26" s="41">
        <v>25</v>
      </c>
      <c r="B26" s="37" t="s">
        <v>129</v>
      </c>
      <c r="C26" s="37" t="s">
        <v>176</v>
      </c>
      <c r="D26" s="34"/>
      <c r="E26" s="81"/>
      <c r="F26" s="34"/>
      <c r="G26" s="81">
        <v>5.152777777777778E-4</v>
      </c>
      <c r="H26" s="69"/>
      <c r="I26" s="65"/>
      <c r="J26" s="65"/>
      <c r="K26" s="65"/>
      <c r="L26" s="65">
        <v>180</v>
      </c>
      <c r="M26" s="64"/>
      <c r="N26" s="35"/>
      <c r="O26" s="35"/>
      <c r="P26" s="81"/>
      <c r="Q26" s="81">
        <v>2.9629629629629628E-3</v>
      </c>
      <c r="R26" s="81"/>
    </row>
    <row r="27" spans="1:18" ht="14.4" x14ac:dyDescent="0.3">
      <c r="A27" s="41">
        <v>26</v>
      </c>
      <c r="B27" s="37" t="s">
        <v>129</v>
      </c>
      <c r="C27" s="37" t="s">
        <v>177</v>
      </c>
      <c r="D27" s="34"/>
      <c r="E27" s="81"/>
      <c r="F27" s="34"/>
      <c r="G27" s="81">
        <v>3.2847222222222219E-4</v>
      </c>
      <c r="H27" s="69"/>
      <c r="I27" s="65"/>
      <c r="J27" s="65"/>
      <c r="K27" s="66"/>
      <c r="L27" s="65">
        <v>180</v>
      </c>
      <c r="M27" s="64"/>
      <c r="N27" s="35"/>
      <c r="O27" s="35"/>
      <c r="P27" s="81"/>
      <c r="Q27" s="81">
        <v>2.2569444444444447E-3</v>
      </c>
      <c r="R27" s="81"/>
    </row>
    <row r="28" spans="1:18" ht="14.4" x14ac:dyDescent="0.3">
      <c r="A28" s="41">
        <v>14</v>
      </c>
      <c r="B28" s="37" t="s">
        <v>118</v>
      </c>
      <c r="C28" s="37" t="s">
        <v>119</v>
      </c>
      <c r="D28" s="34">
        <v>1.9675925925925926E-4</v>
      </c>
      <c r="E28" s="81">
        <v>2.0833333333333335E-4</v>
      </c>
      <c r="F28" s="35"/>
      <c r="G28" s="81"/>
      <c r="H28" s="69">
        <f>SUM(D28:G28)</f>
        <v>4.0509259259259264E-4</v>
      </c>
      <c r="I28" s="65">
        <v>90</v>
      </c>
      <c r="J28" s="65">
        <v>180</v>
      </c>
      <c r="K28" s="65"/>
      <c r="L28" s="65"/>
      <c r="M28" s="64">
        <f>SUM(I28:L28)</f>
        <v>270</v>
      </c>
      <c r="N28" s="35">
        <v>4.1666666666666666E-3</v>
      </c>
      <c r="O28" s="35">
        <v>2.2800925925925927E-3</v>
      </c>
      <c r="P28" s="81"/>
      <c r="Q28" s="81"/>
      <c r="R28" s="81">
        <f>SUM(N28:O28)</f>
        <v>6.4467592592592597E-3</v>
      </c>
    </row>
    <row r="29" spans="1:18" ht="14.4" x14ac:dyDescent="0.3">
      <c r="A29" s="41">
        <v>17</v>
      </c>
      <c r="B29" s="37" t="s">
        <v>111</v>
      </c>
      <c r="C29" s="37" t="s">
        <v>109</v>
      </c>
      <c r="D29" s="34">
        <v>3.2175925925925926E-4</v>
      </c>
      <c r="E29" s="81">
        <v>1.0995370370370371E-3</v>
      </c>
      <c r="F29" s="34">
        <v>8.4837962962962959E-4</v>
      </c>
      <c r="G29" s="81"/>
      <c r="H29" s="69">
        <f>SUM(D29:G29)</f>
        <v>2.2696759259259259E-3</v>
      </c>
      <c r="I29" s="65">
        <v>90</v>
      </c>
      <c r="J29" s="65">
        <v>180</v>
      </c>
      <c r="K29" s="65">
        <v>150</v>
      </c>
      <c r="L29" s="65"/>
      <c r="M29" s="64">
        <f>SUM(I29:L29)</f>
        <v>420</v>
      </c>
      <c r="N29" s="35">
        <v>4.1666666666666666E-3</v>
      </c>
      <c r="O29" s="35">
        <v>3.6689814814814814E-3</v>
      </c>
      <c r="P29" s="81">
        <v>4.1666666666666666E-3</v>
      </c>
      <c r="Q29" s="81"/>
      <c r="R29" s="81">
        <f>SUM(N29:O29)</f>
        <v>7.8356481481481471E-3</v>
      </c>
    </row>
  </sheetData>
  <sortState xmlns:xlrd2="http://schemas.microsoft.com/office/spreadsheetml/2017/richdata2" ref="A1:R27">
    <sortCondition descending="1" ref="M1:M27"/>
    <sortCondition ref="R1:R27"/>
    <sortCondition ref="H1:H27"/>
  </sortState>
  <pageMargins left="0.25" right="0.25" top="0.75" bottom="0.75" header="0.3" footer="0.3"/>
  <pageSetup scale="66" fitToHeight="0" orientation="landscape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R31"/>
  <sheetViews>
    <sheetView zoomScale="90" zoomScaleNormal="90" workbookViewId="0">
      <selection activeCell="E34" sqref="E34"/>
    </sheetView>
  </sheetViews>
  <sheetFormatPr defaultRowHeight="13.8" x14ac:dyDescent="0.25"/>
  <cols>
    <col min="1" max="1" width="4.09765625" customWidth="1"/>
    <col min="2" max="2" width="15" customWidth="1"/>
    <col min="3" max="3" width="11.09765625" customWidth="1"/>
    <col min="5" max="5" width="9" style="61"/>
    <col min="6" max="6" width="10.19921875" customWidth="1"/>
    <col min="7" max="7" width="10.3984375" style="61" customWidth="1"/>
    <col min="8" max="15" width="9" style="61"/>
    <col min="16" max="16" width="10" style="61" customWidth="1"/>
    <col min="17" max="17" width="10.09765625" style="61" customWidth="1"/>
    <col min="18" max="18" width="9" style="61"/>
  </cols>
  <sheetData>
    <row r="1" spans="1:18" ht="14.4" x14ac:dyDescent="0.3">
      <c r="A1" s="17"/>
      <c r="B1" s="49" t="s">
        <v>0</v>
      </c>
      <c r="C1" s="17" t="s">
        <v>1</v>
      </c>
      <c r="D1" s="17" t="s">
        <v>10</v>
      </c>
      <c r="E1" s="92" t="s">
        <v>11</v>
      </c>
      <c r="F1" s="17" t="s">
        <v>168</v>
      </c>
      <c r="G1" s="92" t="s">
        <v>169</v>
      </c>
      <c r="H1" s="94" t="s">
        <v>12</v>
      </c>
      <c r="I1" s="95" t="s">
        <v>13</v>
      </c>
      <c r="J1" s="92" t="s">
        <v>14</v>
      </c>
      <c r="K1" s="92" t="s">
        <v>168</v>
      </c>
      <c r="L1" s="92" t="s">
        <v>172</v>
      </c>
      <c r="M1" s="94" t="s">
        <v>19</v>
      </c>
      <c r="N1" s="92" t="s">
        <v>15</v>
      </c>
      <c r="O1" s="92" t="s">
        <v>16</v>
      </c>
      <c r="P1" s="92" t="s">
        <v>168</v>
      </c>
      <c r="Q1" s="92" t="s">
        <v>169</v>
      </c>
      <c r="R1" s="94" t="s">
        <v>9</v>
      </c>
    </row>
    <row r="2" spans="1:18" ht="14.4" x14ac:dyDescent="0.3">
      <c r="A2" s="20">
        <v>1</v>
      </c>
      <c r="B2" s="20" t="s">
        <v>56</v>
      </c>
      <c r="C2" s="20" t="s">
        <v>71</v>
      </c>
      <c r="D2" s="21">
        <v>9.2592592592592588E-5</v>
      </c>
      <c r="E2" s="57">
        <v>3.1250000000000001E-4</v>
      </c>
      <c r="F2" s="21">
        <v>5.6585648148148153E-4</v>
      </c>
      <c r="G2" s="57">
        <v>2.547453703703704E-4</v>
      </c>
      <c r="H2" s="73">
        <f t="shared" ref="H2:H20" si="0">SUM(D2:G2)</f>
        <v>1.2256944444444446E-3</v>
      </c>
      <c r="I2" s="62">
        <v>180</v>
      </c>
      <c r="J2" s="60">
        <v>180</v>
      </c>
      <c r="K2" s="62">
        <v>180</v>
      </c>
      <c r="L2" s="60">
        <v>180</v>
      </c>
      <c r="M2" s="62">
        <f t="shared" ref="M2:M20" si="1">SUM(I2:L2)</f>
        <v>720</v>
      </c>
      <c r="N2" s="57">
        <v>1.6435185185185183E-3</v>
      </c>
      <c r="O2" s="57">
        <v>2.2916666666666667E-3</v>
      </c>
      <c r="P2" s="57">
        <v>1.9675925925925928E-3</v>
      </c>
      <c r="Q2" s="57">
        <v>2.1990740740740742E-3</v>
      </c>
      <c r="R2" s="73">
        <f t="shared" ref="R2:R25" si="2">SUM(N2:Q2)</f>
        <v>8.1018518518518514E-3</v>
      </c>
    </row>
    <row r="3" spans="1:18" ht="14.4" x14ac:dyDescent="0.3">
      <c r="A3" s="20">
        <v>2</v>
      </c>
      <c r="B3" s="20" t="s">
        <v>61</v>
      </c>
      <c r="C3" s="20" t="s">
        <v>107</v>
      </c>
      <c r="D3" s="21">
        <v>2.5462962962962961E-4</v>
      </c>
      <c r="E3" s="57">
        <v>2.3148148148148146E-4</v>
      </c>
      <c r="F3" s="21">
        <v>1.2881944444444445E-3</v>
      </c>
      <c r="G3" s="57">
        <v>4.9768518518518521E-4</v>
      </c>
      <c r="H3" s="73">
        <f t="shared" si="0"/>
        <v>2.2719907407407407E-3</v>
      </c>
      <c r="I3" s="62">
        <v>180</v>
      </c>
      <c r="J3" s="60">
        <v>180</v>
      </c>
      <c r="K3" s="62">
        <v>180</v>
      </c>
      <c r="L3" s="60">
        <v>180</v>
      </c>
      <c r="M3" s="62">
        <f t="shared" si="1"/>
        <v>720</v>
      </c>
      <c r="N3" s="57">
        <v>1.6782407407407406E-3</v>
      </c>
      <c r="O3" s="57">
        <v>2.1874999999999998E-3</v>
      </c>
      <c r="P3" s="57">
        <v>2.8935185185185188E-3</v>
      </c>
      <c r="Q3" s="57">
        <v>2.9166666666666668E-3</v>
      </c>
      <c r="R3" s="73">
        <f t="shared" si="2"/>
        <v>9.6759259259259264E-3</v>
      </c>
    </row>
    <row r="4" spans="1:18" ht="14.4" x14ac:dyDescent="0.3">
      <c r="A4" s="20">
        <v>3</v>
      </c>
      <c r="B4" s="20" t="s">
        <v>61</v>
      </c>
      <c r="C4" s="20" t="s">
        <v>62</v>
      </c>
      <c r="D4" s="21">
        <v>2.3148148148148146E-4</v>
      </c>
      <c r="E4" s="57">
        <v>5.6712962962962956E-4</v>
      </c>
      <c r="F4" s="21">
        <v>3.8541666666666667E-4</v>
      </c>
      <c r="G4" s="57">
        <v>3.1412037037037037E-4</v>
      </c>
      <c r="H4" s="73">
        <f t="shared" si="0"/>
        <v>1.4981481481481482E-3</v>
      </c>
      <c r="I4" s="62">
        <v>180</v>
      </c>
      <c r="J4" s="60">
        <v>180</v>
      </c>
      <c r="K4" s="62">
        <v>180</v>
      </c>
      <c r="L4" s="60">
        <v>180</v>
      </c>
      <c r="M4" s="62">
        <f t="shared" si="1"/>
        <v>720</v>
      </c>
      <c r="N4" s="57">
        <v>2.2106481481481478E-3</v>
      </c>
      <c r="O4" s="57">
        <v>2.8587962962962963E-3</v>
      </c>
      <c r="P4" s="57">
        <v>2.2106481481481478E-3</v>
      </c>
      <c r="Q4" s="57">
        <v>2.4768518518518516E-3</v>
      </c>
      <c r="R4" s="73">
        <f t="shared" si="2"/>
        <v>9.7569444444444431E-3</v>
      </c>
    </row>
    <row r="5" spans="1:18" ht="14.4" x14ac:dyDescent="0.3">
      <c r="A5" s="20">
        <v>4</v>
      </c>
      <c r="B5" s="20" t="s">
        <v>101</v>
      </c>
      <c r="C5" s="20" t="s">
        <v>102</v>
      </c>
      <c r="D5" s="21">
        <v>1.5046296296296297E-4</v>
      </c>
      <c r="E5" s="57">
        <v>3.5879629629629635E-4</v>
      </c>
      <c r="F5" s="21">
        <v>5.473379629629629E-4</v>
      </c>
      <c r="G5" s="57">
        <v>2.9108796296296294E-4</v>
      </c>
      <c r="H5" s="73">
        <f t="shared" si="0"/>
        <v>1.3476851851851853E-3</v>
      </c>
      <c r="I5" s="62">
        <v>180</v>
      </c>
      <c r="J5" s="60">
        <v>180</v>
      </c>
      <c r="K5" s="62">
        <v>180</v>
      </c>
      <c r="L5" s="60">
        <v>180</v>
      </c>
      <c r="M5" s="62">
        <f t="shared" si="1"/>
        <v>720</v>
      </c>
      <c r="N5" s="57">
        <v>2.8009259259259259E-3</v>
      </c>
      <c r="O5" s="57">
        <v>3.7384259259259263E-3</v>
      </c>
      <c r="P5" s="57">
        <v>2.3379629629629631E-3</v>
      </c>
      <c r="Q5" s="57">
        <v>1.9907407407407408E-3</v>
      </c>
      <c r="R5" s="73">
        <f t="shared" si="2"/>
        <v>1.0868055555555556E-2</v>
      </c>
    </row>
    <row r="6" spans="1:18" ht="14.4" x14ac:dyDescent="0.3">
      <c r="A6" s="20">
        <v>5</v>
      </c>
      <c r="B6" s="20" t="s">
        <v>74</v>
      </c>
      <c r="C6" s="20" t="s">
        <v>75</v>
      </c>
      <c r="D6" s="21">
        <v>6.5972222222222213E-4</v>
      </c>
      <c r="E6" s="57">
        <v>3.3564814814814812E-4</v>
      </c>
      <c r="F6" s="21">
        <v>6.7314814814814809E-4</v>
      </c>
      <c r="G6" s="57">
        <v>3.1921296296296293E-4</v>
      </c>
      <c r="H6" s="73">
        <f t="shared" si="0"/>
        <v>1.9877314814814814E-3</v>
      </c>
      <c r="I6" s="62">
        <v>180</v>
      </c>
      <c r="J6" s="60">
        <v>180</v>
      </c>
      <c r="K6" s="62">
        <v>180</v>
      </c>
      <c r="L6" s="60">
        <v>180</v>
      </c>
      <c r="M6" s="62">
        <f t="shared" si="1"/>
        <v>720</v>
      </c>
      <c r="N6" s="57">
        <v>2.6620370370370374E-3</v>
      </c>
      <c r="O6" s="57">
        <v>2.5925925925925925E-3</v>
      </c>
      <c r="P6" s="57">
        <v>3.9351851851851857E-3</v>
      </c>
      <c r="Q6" s="57">
        <v>2.5347222222222221E-3</v>
      </c>
      <c r="R6" s="73">
        <f t="shared" si="2"/>
        <v>1.1724537037037037E-2</v>
      </c>
    </row>
    <row r="7" spans="1:18" ht="14.4" x14ac:dyDescent="0.3">
      <c r="A7" s="20">
        <v>6</v>
      </c>
      <c r="B7" s="20" t="s">
        <v>137</v>
      </c>
      <c r="C7" s="20" t="s">
        <v>138</v>
      </c>
      <c r="D7" s="21">
        <v>2.5462962962962961E-4</v>
      </c>
      <c r="E7" s="57">
        <v>5.5555555555555556E-4</v>
      </c>
      <c r="F7" s="21">
        <v>5.6712962962962956E-4</v>
      </c>
      <c r="G7" s="57">
        <v>3.2268518518518518E-4</v>
      </c>
      <c r="H7" s="73">
        <f t="shared" si="0"/>
        <v>1.6999999999999999E-3</v>
      </c>
      <c r="I7" s="62">
        <v>180</v>
      </c>
      <c r="J7" s="60">
        <v>180</v>
      </c>
      <c r="K7" s="62">
        <v>180</v>
      </c>
      <c r="L7" s="60">
        <v>180</v>
      </c>
      <c r="M7" s="62">
        <f t="shared" si="1"/>
        <v>720</v>
      </c>
      <c r="N7" s="57">
        <v>2.3032407407407407E-3</v>
      </c>
      <c r="O7" s="57">
        <v>3.4490740740740745E-3</v>
      </c>
      <c r="P7" s="57">
        <v>4.108796296296297E-3</v>
      </c>
      <c r="Q7" s="57">
        <v>2.5115740740740741E-3</v>
      </c>
      <c r="R7" s="73">
        <f t="shared" si="2"/>
        <v>1.2372685185185186E-2</v>
      </c>
    </row>
    <row r="8" spans="1:18" ht="14.4" x14ac:dyDescent="0.3">
      <c r="A8" s="20">
        <v>7</v>
      </c>
      <c r="B8" s="20" t="s">
        <v>77</v>
      </c>
      <c r="C8" s="20" t="s">
        <v>78</v>
      </c>
      <c r="D8" s="21">
        <v>4.8611111111111104E-4</v>
      </c>
      <c r="E8" s="57">
        <v>3.5879629629629635E-4</v>
      </c>
      <c r="F8" s="21">
        <v>9.1655092592592602E-4</v>
      </c>
      <c r="G8" s="57">
        <v>6.0509259259259262E-4</v>
      </c>
      <c r="H8" s="73">
        <f t="shared" si="0"/>
        <v>2.366550925925926E-3</v>
      </c>
      <c r="I8" s="62">
        <v>180</v>
      </c>
      <c r="J8" s="60">
        <v>180</v>
      </c>
      <c r="K8" s="62">
        <v>180</v>
      </c>
      <c r="L8" s="60">
        <v>180</v>
      </c>
      <c r="M8" s="62">
        <f t="shared" si="1"/>
        <v>720</v>
      </c>
      <c r="N8" s="57">
        <v>3.2378472222222218E-3</v>
      </c>
      <c r="O8" s="57">
        <v>3.1481481481481482E-3</v>
      </c>
      <c r="P8" s="57">
        <v>3.6574074074074074E-3</v>
      </c>
      <c r="Q8" s="57">
        <v>3.1944444444444442E-3</v>
      </c>
      <c r="R8" s="73">
        <f t="shared" si="2"/>
        <v>1.3237847222222222E-2</v>
      </c>
    </row>
    <row r="9" spans="1:18" ht="14.4" x14ac:dyDescent="0.3">
      <c r="A9" s="20">
        <v>8</v>
      </c>
      <c r="B9" s="20" t="s">
        <v>93</v>
      </c>
      <c r="C9" s="20" t="s">
        <v>92</v>
      </c>
      <c r="D9" s="21">
        <v>6.018518518518519E-4</v>
      </c>
      <c r="E9" s="57">
        <v>4.6296296296296293E-4</v>
      </c>
      <c r="F9" s="21">
        <v>4.3148148148148153E-4</v>
      </c>
      <c r="G9" s="57">
        <v>4.7916666666666664E-4</v>
      </c>
      <c r="H9" s="73">
        <f t="shared" si="0"/>
        <v>1.9754629629629632E-3</v>
      </c>
      <c r="I9" s="62">
        <v>180</v>
      </c>
      <c r="J9" s="60">
        <v>150</v>
      </c>
      <c r="K9" s="62">
        <v>180</v>
      </c>
      <c r="L9" s="60">
        <v>180</v>
      </c>
      <c r="M9" s="62">
        <f t="shared" si="1"/>
        <v>690</v>
      </c>
      <c r="N9" s="57">
        <v>1.6435185185185183E-3</v>
      </c>
      <c r="O9" s="57">
        <v>4.1666666666666666E-3</v>
      </c>
      <c r="P9" s="57">
        <v>2.9282407407407412E-3</v>
      </c>
      <c r="Q9" s="57">
        <v>2.9398148148148148E-3</v>
      </c>
      <c r="R9" s="73">
        <f t="shared" si="2"/>
        <v>1.1678240740740741E-2</v>
      </c>
    </row>
    <row r="10" spans="1:18" ht="14.4" x14ac:dyDescent="0.3">
      <c r="A10" s="20">
        <v>9</v>
      </c>
      <c r="B10" s="20" t="s">
        <v>152</v>
      </c>
      <c r="C10" s="20" t="s">
        <v>76</v>
      </c>
      <c r="D10" s="21">
        <v>3.2407407407407406E-4</v>
      </c>
      <c r="E10" s="57">
        <v>2.5462962962962961E-4</v>
      </c>
      <c r="F10" s="21">
        <v>1.1226851851851851E-3</v>
      </c>
      <c r="G10" s="57">
        <v>1.8761574074074072E-4</v>
      </c>
      <c r="H10" s="73">
        <f t="shared" si="0"/>
        <v>1.8890046296296296E-3</v>
      </c>
      <c r="I10" s="62">
        <v>180</v>
      </c>
      <c r="J10" s="60">
        <v>180</v>
      </c>
      <c r="K10" s="62">
        <v>180</v>
      </c>
      <c r="L10" s="60">
        <v>150</v>
      </c>
      <c r="M10" s="62">
        <f t="shared" si="1"/>
        <v>690</v>
      </c>
      <c r="N10" s="57">
        <v>2.1269675925925926E-3</v>
      </c>
      <c r="O10" s="57">
        <v>3.8541666666666668E-3</v>
      </c>
      <c r="P10" s="57">
        <v>2.2685185185185182E-3</v>
      </c>
      <c r="Q10" s="57">
        <v>4.1666666666666666E-3</v>
      </c>
      <c r="R10" s="73">
        <f t="shared" si="2"/>
        <v>1.2416319444444445E-2</v>
      </c>
    </row>
    <row r="11" spans="1:18" ht="14.4" x14ac:dyDescent="0.3">
      <c r="A11" s="20">
        <v>10</v>
      </c>
      <c r="B11" s="20" t="s">
        <v>145</v>
      </c>
      <c r="C11" s="20" t="s">
        <v>105</v>
      </c>
      <c r="D11" s="21">
        <v>1.8518518518518518E-4</v>
      </c>
      <c r="E11" s="57">
        <v>2.8935185185185189E-4</v>
      </c>
      <c r="F11" s="21">
        <v>4.4467592592592589E-4</v>
      </c>
      <c r="G11" s="57">
        <v>4.6793981481481475E-4</v>
      </c>
      <c r="H11" s="73">
        <f t="shared" si="0"/>
        <v>1.3871527777777777E-3</v>
      </c>
      <c r="I11" s="62">
        <v>180</v>
      </c>
      <c r="J11" s="60">
        <v>150</v>
      </c>
      <c r="K11" s="62">
        <v>180</v>
      </c>
      <c r="L11" s="60">
        <v>180</v>
      </c>
      <c r="M11" s="62">
        <f t="shared" si="1"/>
        <v>690</v>
      </c>
      <c r="N11" s="57">
        <v>1.9212962962962962E-3</v>
      </c>
      <c r="O11" s="57">
        <v>4.1666666666666666E-3</v>
      </c>
      <c r="P11" s="57">
        <v>2.4421296296296296E-3</v>
      </c>
      <c r="Q11" s="57">
        <v>3.9583333333333337E-3</v>
      </c>
      <c r="R11" s="73">
        <f t="shared" si="2"/>
        <v>1.2488425925925927E-2</v>
      </c>
    </row>
    <row r="12" spans="1:18" ht="14.4" x14ac:dyDescent="0.3">
      <c r="A12" s="20">
        <v>11</v>
      </c>
      <c r="B12" s="20" t="s">
        <v>145</v>
      </c>
      <c r="C12" s="20" t="s">
        <v>147</v>
      </c>
      <c r="D12" s="21">
        <v>1.9675925925925926E-4</v>
      </c>
      <c r="E12" s="57">
        <v>7.6388888888888893E-4</v>
      </c>
      <c r="F12" s="21">
        <v>6.7129629629629625E-4</v>
      </c>
      <c r="G12" s="57">
        <v>8.2430555555555556E-4</v>
      </c>
      <c r="H12" s="73">
        <f t="shared" si="0"/>
        <v>2.4562500000000001E-3</v>
      </c>
      <c r="I12" s="62">
        <v>180</v>
      </c>
      <c r="J12" s="60">
        <v>180</v>
      </c>
      <c r="K12" s="62">
        <v>180</v>
      </c>
      <c r="L12" s="60">
        <v>150</v>
      </c>
      <c r="M12" s="62">
        <f t="shared" si="1"/>
        <v>690</v>
      </c>
      <c r="N12" s="57">
        <v>1.9510416666666667E-3</v>
      </c>
      <c r="O12" s="57">
        <v>3.8773148148148143E-3</v>
      </c>
      <c r="P12" s="57">
        <v>2.627314814814815E-3</v>
      </c>
      <c r="Q12" s="57">
        <v>4.1666666666666666E-3</v>
      </c>
      <c r="R12" s="73">
        <f t="shared" si="2"/>
        <v>1.2622337962962964E-2</v>
      </c>
    </row>
    <row r="13" spans="1:18" ht="14.4" x14ac:dyDescent="0.3">
      <c r="A13" s="20">
        <v>12</v>
      </c>
      <c r="B13" s="20" t="s">
        <v>95</v>
      </c>
      <c r="C13" s="20" t="s">
        <v>131</v>
      </c>
      <c r="D13" s="21">
        <v>1.9675925925925926E-4</v>
      </c>
      <c r="E13" s="57">
        <v>5.7870370370370378E-4</v>
      </c>
      <c r="F13" s="21">
        <v>6.315972222222222E-4</v>
      </c>
      <c r="G13" s="57">
        <v>3.5902777777777777E-4</v>
      </c>
      <c r="H13" s="73">
        <f t="shared" si="0"/>
        <v>1.766087962962963E-3</v>
      </c>
      <c r="I13" s="62">
        <v>180</v>
      </c>
      <c r="J13" s="60">
        <v>150</v>
      </c>
      <c r="K13" s="62">
        <v>180</v>
      </c>
      <c r="L13" s="60">
        <v>180</v>
      </c>
      <c r="M13" s="62">
        <f t="shared" si="1"/>
        <v>690</v>
      </c>
      <c r="N13" s="57">
        <v>1.841087962962963E-3</v>
      </c>
      <c r="O13" s="57">
        <v>4.1666666666666666E-3</v>
      </c>
      <c r="P13" s="57">
        <v>3.9120370370370368E-3</v>
      </c>
      <c r="Q13" s="57">
        <v>2.8819444444444444E-3</v>
      </c>
      <c r="R13" s="73">
        <f t="shared" si="2"/>
        <v>1.2801736111111111E-2</v>
      </c>
    </row>
    <row r="14" spans="1:18" ht="14.4" x14ac:dyDescent="0.3">
      <c r="A14" s="20">
        <v>13</v>
      </c>
      <c r="B14" s="20" t="s">
        <v>56</v>
      </c>
      <c r="C14" s="20" t="s">
        <v>58</v>
      </c>
      <c r="D14" s="21">
        <v>2.6620370370370372E-4</v>
      </c>
      <c r="E14" s="57">
        <v>6.134259259259259E-4</v>
      </c>
      <c r="F14" s="21">
        <v>5.3599537037037038E-4</v>
      </c>
      <c r="G14" s="57">
        <v>3.5949074074074073E-4</v>
      </c>
      <c r="H14" s="73">
        <f t="shared" si="0"/>
        <v>1.7751157407407407E-3</v>
      </c>
      <c r="I14" s="62">
        <v>180</v>
      </c>
      <c r="J14" s="60">
        <v>120</v>
      </c>
      <c r="K14" s="62">
        <v>180</v>
      </c>
      <c r="L14" s="60">
        <v>180</v>
      </c>
      <c r="M14" s="62">
        <f t="shared" si="1"/>
        <v>660</v>
      </c>
      <c r="N14" s="57">
        <v>1.736111111111111E-3</v>
      </c>
      <c r="O14" s="57">
        <v>4.1666666666666666E-3</v>
      </c>
      <c r="P14" s="57">
        <v>1.8865740740740742E-3</v>
      </c>
      <c r="Q14" s="57">
        <v>2.1527777777777778E-3</v>
      </c>
      <c r="R14" s="73">
        <f t="shared" si="2"/>
        <v>9.9421296296296306E-3</v>
      </c>
    </row>
    <row r="15" spans="1:18" ht="14.4" x14ac:dyDescent="0.3">
      <c r="A15" s="20">
        <v>14</v>
      </c>
      <c r="B15" s="20" t="s">
        <v>95</v>
      </c>
      <c r="C15" s="20" t="s">
        <v>99</v>
      </c>
      <c r="D15" s="21">
        <v>1.6203703703703703E-4</v>
      </c>
      <c r="E15" s="57">
        <v>4.0509259259259258E-4</v>
      </c>
      <c r="F15" s="21">
        <v>1.1300925925925925E-3</v>
      </c>
      <c r="G15" s="57">
        <v>2.4421296296296295E-4</v>
      </c>
      <c r="H15" s="73">
        <f t="shared" si="0"/>
        <v>1.9414351851851851E-3</v>
      </c>
      <c r="I15" s="62">
        <v>180</v>
      </c>
      <c r="J15" s="60">
        <v>180</v>
      </c>
      <c r="K15" s="62">
        <v>120</v>
      </c>
      <c r="L15" s="60">
        <v>180</v>
      </c>
      <c r="M15" s="62">
        <f t="shared" si="1"/>
        <v>660</v>
      </c>
      <c r="N15" s="57">
        <v>1.8576388888888887E-3</v>
      </c>
      <c r="O15" s="57">
        <v>3.4027777777777784E-3</v>
      </c>
      <c r="P15" s="57">
        <v>4.1666666666666666E-3</v>
      </c>
      <c r="Q15" s="57">
        <v>1.9907407407407408E-3</v>
      </c>
      <c r="R15" s="73">
        <f t="shared" si="2"/>
        <v>1.1417824074074073E-2</v>
      </c>
    </row>
    <row r="16" spans="1:18" ht="14.4" x14ac:dyDescent="0.3">
      <c r="A16" s="20">
        <v>15</v>
      </c>
      <c r="B16" s="20" t="s">
        <v>144</v>
      </c>
      <c r="C16" s="20" t="s">
        <v>146</v>
      </c>
      <c r="D16" s="21">
        <v>2.199074074074074E-4</v>
      </c>
      <c r="E16" s="57">
        <v>3.3564814814814812E-4</v>
      </c>
      <c r="F16" s="21">
        <v>7.4814814814814807E-4</v>
      </c>
      <c r="G16" s="57">
        <v>1.8541666666666666E-4</v>
      </c>
      <c r="H16" s="73">
        <f t="shared" si="0"/>
        <v>1.4891203703703703E-3</v>
      </c>
      <c r="I16" s="62">
        <v>180</v>
      </c>
      <c r="J16" s="60">
        <v>90</v>
      </c>
      <c r="K16" s="62">
        <v>180</v>
      </c>
      <c r="L16" s="60">
        <v>180</v>
      </c>
      <c r="M16" s="62">
        <f t="shared" si="1"/>
        <v>630</v>
      </c>
      <c r="N16" s="57">
        <v>3.0671296296296297E-3</v>
      </c>
      <c r="O16" s="57">
        <v>4.1666666666666666E-3</v>
      </c>
      <c r="P16" s="57">
        <v>1.7824074074074072E-3</v>
      </c>
      <c r="Q16" s="57">
        <v>1.5277777777777779E-3</v>
      </c>
      <c r="R16" s="73">
        <f t="shared" si="2"/>
        <v>1.0543981481481481E-2</v>
      </c>
    </row>
    <row r="17" spans="1:18" ht="14.4" x14ac:dyDescent="0.3">
      <c r="A17" s="20">
        <v>16</v>
      </c>
      <c r="B17" s="20" t="s">
        <v>101</v>
      </c>
      <c r="C17" s="20" t="s">
        <v>103</v>
      </c>
      <c r="D17" s="21">
        <v>4.8611111111111104E-4</v>
      </c>
      <c r="E17" s="57">
        <v>1.3078703703703705E-3</v>
      </c>
      <c r="F17" s="21">
        <v>7.6226851851851846E-4</v>
      </c>
      <c r="G17" s="57">
        <v>2.9201388888888891E-4</v>
      </c>
      <c r="H17" s="73">
        <f t="shared" si="0"/>
        <v>2.8482638888888889E-3</v>
      </c>
      <c r="I17" s="62">
        <v>180</v>
      </c>
      <c r="J17" s="60">
        <v>80</v>
      </c>
      <c r="K17" s="62">
        <v>180</v>
      </c>
      <c r="L17" s="60">
        <v>180</v>
      </c>
      <c r="M17" s="62">
        <f t="shared" si="1"/>
        <v>620</v>
      </c>
      <c r="N17" s="57">
        <v>2.2640046296296297E-3</v>
      </c>
      <c r="O17" s="57">
        <v>4.1666666666666666E-3</v>
      </c>
      <c r="P17" s="57">
        <v>1.9560185185185184E-3</v>
      </c>
      <c r="Q17" s="57">
        <v>3.1481481481481482E-3</v>
      </c>
      <c r="R17" s="73">
        <f t="shared" si="2"/>
        <v>1.1534837962962964E-2</v>
      </c>
    </row>
    <row r="18" spans="1:18" ht="14.4" x14ac:dyDescent="0.3">
      <c r="A18" s="20">
        <v>17</v>
      </c>
      <c r="B18" s="20" t="s">
        <v>79</v>
      </c>
      <c r="C18" s="20" t="s">
        <v>80</v>
      </c>
      <c r="D18" s="21">
        <v>2.7777777777777778E-4</v>
      </c>
      <c r="E18" s="57">
        <v>4.1666666666666669E-4</v>
      </c>
      <c r="F18" s="21">
        <v>1.330324074074074E-3</v>
      </c>
      <c r="G18" s="57">
        <v>4.4583333333333329E-4</v>
      </c>
      <c r="H18" s="73">
        <f t="shared" si="0"/>
        <v>2.4706018518518519E-3</v>
      </c>
      <c r="I18" s="62">
        <v>180</v>
      </c>
      <c r="J18" s="60">
        <v>80</v>
      </c>
      <c r="K18" s="62">
        <v>120</v>
      </c>
      <c r="L18" s="60">
        <v>180</v>
      </c>
      <c r="M18" s="62">
        <f t="shared" si="1"/>
        <v>560</v>
      </c>
      <c r="N18" s="57">
        <v>2.9513888888888888E-3</v>
      </c>
      <c r="O18" s="57">
        <v>4.1666666666666666E-3</v>
      </c>
      <c r="P18" s="57">
        <v>4.1666666666666666E-3</v>
      </c>
      <c r="Q18" s="57">
        <v>3.7500000000000003E-3</v>
      </c>
      <c r="R18" s="73">
        <f t="shared" si="2"/>
        <v>1.5034722222222222E-2</v>
      </c>
    </row>
    <row r="19" spans="1:18" ht="14.4" x14ac:dyDescent="0.3">
      <c r="A19" s="20">
        <v>18</v>
      </c>
      <c r="B19" s="20" t="s">
        <v>95</v>
      </c>
      <c r="C19" s="20" t="s">
        <v>100</v>
      </c>
      <c r="D19" s="21">
        <v>2.6620370370370372E-4</v>
      </c>
      <c r="E19" s="57">
        <v>4.2824074074074075E-4</v>
      </c>
      <c r="F19" s="21">
        <v>7.2152777777777764E-4</v>
      </c>
      <c r="G19" s="57">
        <v>2.0370370370370369E-4</v>
      </c>
      <c r="H19" s="73">
        <f t="shared" si="0"/>
        <v>1.6196759259259259E-3</v>
      </c>
      <c r="I19" s="62">
        <v>180</v>
      </c>
      <c r="J19" s="60">
        <v>30</v>
      </c>
      <c r="K19" s="62">
        <v>180</v>
      </c>
      <c r="L19" s="60">
        <v>120</v>
      </c>
      <c r="M19" s="62">
        <f t="shared" si="1"/>
        <v>510</v>
      </c>
      <c r="N19" s="57">
        <v>2.0254629629629629E-3</v>
      </c>
      <c r="O19" s="57">
        <v>4.1666666666666666E-3</v>
      </c>
      <c r="P19" s="57">
        <v>2.9282407407407412E-3</v>
      </c>
      <c r="Q19" s="57">
        <v>4.1666666666666666E-3</v>
      </c>
      <c r="R19" s="73">
        <f t="shared" si="2"/>
        <v>1.3287037037037038E-2</v>
      </c>
    </row>
    <row r="20" spans="1:18" ht="14.4" x14ac:dyDescent="0.3">
      <c r="A20" s="20">
        <v>19</v>
      </c>
      <c r="B20" s="20" t="s">
        <v>134</v>
      </c>
      <c r="C20" s="20" t="s">
        <v>135</v>
      </c>
      <c r="D20" s="21">
        <v>5.9027777777777778E-4</v>
      </c>
      <c r="E20" s="57">
        <v>1.0648148148148147E-3</v>
      </c>
      <c r="F20" s="21">
        <v>1.1320601851851854E-3</v>
      </c>
      <c r="G20" s="57">
        <v>3.5601851851851853E-4</v>
      </c>
      <c r="H20" s="73">
        <f t="shared" si="0"/>
        <v>3.1431712962962967E-3</v>
      </c>
      <c r="I20" s="62">
        <v>60</v>
      </c>
      <c r="J20" s="60">
        <v>120</v>
      </c>
      <c r="K20" s="62">
        <v>90</v>
      </c>
      <c r="L20" s="60">
        <v>120</v>
      </c>
      <c r="M20" s="62">
        <f t="shared" si="1"/>
        <v>390</v>
      </c>
      <c r="N20" s="57">
        <v>4.1666666666666666E-3</v>
      </c>
      <c r="O20" s="57">
        <v>4.1666666666666666E-3</v>
      </c>
      <c r="P20" s="57">
        <v>4.1666666666666666E-3</v>
      </c>
      <c r="Q20" s="57">
        <v>4.1666666666666666E-3</v>
      </c>
      <c r="R20" s="73">
        <f t="shared" si="2"/>
        <v>1.6666666666666666E-2</v>
      </c>
    </row>
    <row r="21" spans="1:18" ht="14.4" x14ac:dyDescent="0.3">
      <c r="A21" s="20">
        <v>20</v>
      </c>
      <c r="B21" s="20" t="s">
        <v>145</v>
      </c>
      <c r="C21" s="20" t="s">
        <v>175</v>
      </c>
      <c r="D21" s="21"/>
      <c r="E21" s="57"/>
      <c r="F21" s="21">
        <v>3.7280092592592595E-4</v>
      </c>
      <c r="G21" s="57">
        <v>2.3645833333333331E-4</v>
      </c>
      <c r="H21" s="73"/>
      <c r="I21" s="62"/>
      <c r="J21" s="60"/>
      <c r="K21" s="62">
        <v>180</v>
      </c>
      <c r="L21" s="60">
        <v>180</v>
      </c>
      <c r="M21" s="62"/>
      <c r="N21" s="57"/>
      <c r="O21" s="57"/>
      <c r="P21" s="57">
        <v>2.1180555555555553E-3</v>
      </c>
      <c r="Q21" s="57">
        <v>1.7245370370370372E-3</v>
      </c>
      <c r="R21" s="73">
        <f t="shared" si="2"/>
        <v>3.8425925925925928E-3</v>
      </c>
    </row>
    <row r="22" spans="1:18" ht="14.4" x14ac:dyDescent="0.3">
      <c r="A22" s="20">
        <v>21</v>
      </c>
      <c r="B22" s="20" t="s">
        <v>81</v>
      </c>
      <c r="C22" s="20" t="s">
        <v>82</v>
      </c>
      <c r="D22" s="21"/>
      <c r="E22" s="57"/>
      <c r="F22" s="21">
        <v>3.8425925925925927E-4</v>
      </c>
      <c r="G22" s="57">
        <v>2.5960648148148148E-4</v>
      </c>
      <c r="H22" s="73"/>
      <c r="I22" s="62"/>
      <c r="J22" s="60"/>
      <c r="K22" s="62">
        <v>180</v>
      </c>
      <c r="L22" s="60">
        <v>180</v>
      </c>
      <c r="M22" s="62"/>
      <c r="N22" s="57"/>
      <c r="O22" s="57"/>
      <c r="P22" s="57">
        <v>1.8171296296296297E-3</v>
      </c>
      <c r="Q22" s="57">
        <v>2.5231481481481481E-3</v>
      </c>
      <c r="R22" s="73">
        <f t="shared" si="2"/>
        <v>4.340277777777778E-3</v>
      </c>
    </row>
    <row r="23" spans="1:18" ht="14.4" x14ac:dyDescent="0.3">
      <c r="A23" s="20">
        <v>22</v>
      </c>
      <c r="B23" s="23" t="s">
        <v>173</v>
      </c>
      <c r="C23" s="20" t="s">
        <v>174</v>
      </c>
      <c r="D23" s="20"/>
      <c r="E23" s="60"/>
      <c r="F23" s="21">
        <v>6.0057870370370376E-4</v>
      </c>
      <c r="G23" s="57">
        <v>6.8715277777777774E-4</v>
      </c>
      <c r="H23" s="62"/>
      <c r="I23" s="72"/>
      <c r="J23" s="60"/>
      <c r="K23" s="62">
        <v>180</v>
      </c>
      <c r="L23" s="60">
        <v>180</v>
      </c>
      <c r="M23" s="62"/>
      <c r="N23" s="60"/>
      <c r="O23" s="60"/>
      <c r="P23" s="57">
        <v>2.3958333333333336E-3</v>
      </c>
      <c r="Q23" s="57">
        <v>3.2407407407407406E-3</v>
      </c>
      <c r="R23" s="73">
        <f t="shared" si="2"/>
        <v>5.6365740740740742E-3</v>
      </c>
    </row>
    <row r="24" spans="1:18" ht="14.4" x14ac:dyDescent="0.3">
      <c r="A24" s="20">
        <v>23</v>
      </c>
      <c r="B24" s="23" t="s">
        <v>173</v>
      </c>
      <c r="C24" s="20" t="s">
        <v>165</v>
      </c>
      <c r="D24" s="20"/>
      <c r="E24" s="60"/>
      <c r="F24" s="21">
        <v>3.7488425925925927E-4</v>
      </c>
      <c r="G24" s="57">
        <v>1.75E-4</v>
      </c>
      <c r="H24" s="62"/>
      <c r="I24" s="72"/>
      <c r="J24" s="60"/>
      <c r="K24" s="62">
        <v>180</v>
      </c>
      <c r="L24" s="60">
        <v>180</v>
      </c>
      <c r="M24" s="62"/>
      <c r="N24" s="60"/>
      <c r="O24" s="60"/>
      <c r="P24" s="57">
        <v>3.6574074074074074E-3</v>
      </c>
      <c r="Q24" s="57">
        <v>2.6388888888888885E-3</v>
      </c>
      <c r="R24" s="73">
        <f t="shared" si="2"/>
        <v>6.2962962962962964E-3</v>
      </c>
    </row>
    <row r="25" spans="1:18" ht="14.4" x14ac:dyDescent="0.3">
      <c r="A25" s="20">
        <v>24</v>
      </c>
      <c r="B25" s="53" t="s">
        <v>95</v>
      </c>
      <c r="C25" s="53" t="s">
        <v>96</v>
      </c>
      <c r="D25" s="55"/>
      <c r="E25" s="93"/>
      <c r="F25" s="21">
        <v>9.5393518518518527E-4</v>
      </c>
      <c r="G25" s="57">
        <v>2.4768518518518515E-4</v>
      </c>
      <c r="H25" s="80"/>
      <c r="I25" s="79"/>
      <c r="J25" s="78"/>
      <c r="K25" s="62">
        <v>120</v>
      </c>
      <c r="L25" s="60">
        <v>180</v>
      </c>
      <c r="M25" s="79"/>
      <c r="N25" s="93"/>
      <c r="O25" s="93"/>
      <c r="P25" s="57">
        <v>4.1666666666666666E-3</v>
      </c>
      <c r="Q25" s="57">
        <v>3.483796296296296E-3</v>
      </c>
      <c r="R25" s="80">
        <f t="shared" si="2"/>
        <v>7.6504629629629631E-3</v>
      </c>
    </row>
    <row r="26" spans="1:18" ht="14.4" x14ac:dyDescent="0.3">
      <c r="A26" s="20">
        <v>15</v>
      </c>
      <c r="B26" s="20" t="s">
        <v>118</v>
      </c>
      <c r="C26" s="20" t="s">
        <v>119</v>
      </c>
      <c r="D26" s="21">
        <v>2.0833333333333335E-4</v>
      </c>
      <c r="E26" s="57">
        <v>3.5879629629629635E-4</v>
      </c>
      <c r="F26" s="24"/>
      <c r="G26" s="57"/>
      <c r="H26" s="73">
        <f t="shared" ref="H26:H31" si="3">SUM(D26:G26)</f>
        <v>5.6712962962962967E-4</v>
      </c>
      <c r="I26" s="62">
        <v>180</v>
      </c>
      <c r="J26" s="60">
        <v>180</v>
      </c>
      <c r="K26" s="60"/>
      <c r="L26" s="60"/>
      <c r="M26" s="62">
        <f t="shared" ref="M26:M31" si="4">SUM(I26:L26)</f>
        <v>360</v>
      </c>
      <c r="N26" s="57">
        <v>1.9097222222222222E-3</v>
      </c>
      <c r="O26" s="57">
        <v>3.4328703703703704E-3</v>
      </c>
      <c r="P26" s="57"/>
      <c r="Q26" s="57"/>
      <c r="R26" s="73">
        <f t="shared" ref="R26:R31" si="5">SUM(N26:Q26)</f>
        <v>5.3425925925925924E-3</v>
      </c>
    </row>
    <row r="27" spans="1:18" ht="14.4" x14ac:dyDescent="0.3">
      <c r="A27" s="20">
        <v>5</v>
      </c>
      <c r="B27" s="20" t="s">
        <v>72</v>
      </c>
      <c r="C27" s="20" t="s">
        <v>73</v>
      </c>
      <c r="D27" s="21">
        <v>2.4305555555555552E-4</v>
      </c>
      <c r="E27" s="57">
        <v>3.9351851851851852E-4</v>
      </c>
      <c r="F27" s="24"/>
      <c r="G27" s="57"/>
      <c r="H27" s="73">
        <f t="shared" si="3"/>
        <v>6.3657407407407402E-4</v>
      </c>
      <c r="I27" s="62">
        <v>180</v>
      </c>
      <c r="J27" s="60">
        <v>180</v>
      </c>
      <c r="K27" s="60"/>
      <c r="L27" s="60"/>
      <c r="M27" s="62">
        <f t="shared" si="4"/>
        <v>360</v>
      </c>
      <c r="N27" s="57">
        <v>2.5925925925925925E-3</v>
      </c>
      <c r="O27" s="57">
        <v>2.9166666666666668E-3</v>
      </c>
      <c r="P27" s="57"/>
      <c r="Q27" s="57"/>
      <c r="R27" s="73">
        <f t="shared" si="5"/>
        <v>5.5092592592592589E-3</v>
      </c>
    </row>
    <row r="28" spans="1:18" ht="14.4" x14ac:dyDescent="0.3">
      <c r="A28" s="20">
        <v>6</v>
      </c>
      <c r="B28" s="20" t="s">
        <v>72</v>
      </c>
      <c r="C28" s="20" t="s">
        <v>66</v>
      </c>
      <c r="D28" s="21">
        <v>1.5046296296296297E-4</v>
      </c>
      <c r="E28" s="57">
        <v>5.4398148148148144E-4</v>
      </c>
      <c r="F28" s="24"/>
      <c r="G28" s="57"/>
      <c r="H28" s="73">
        <f t="shared" si="3"/>
        <v>6.9444444444444436E-4</v>
      </c>
      <c r="I28" s="62">
        <v>180</v>
      </c>
      <c r="J28" s="60">
        <v>90</v>
      </c>
      <c r="K28" s="60"/>
      <c r="L28" s="60"/>
      <c r="M28" s="62">
        <f t="shared" si="4"/>
        <v>270</v>
      </c>
      <c r="N28" s="57">
        <v>1.5624999999999999E-3</v>
      </c>
      <c r="O28" s="57">
        <v>4.1666666666666666E-3</v>
      </c>
      <c r="P28" s="57"/>
      <c r="Q28" s="57"/>
      <c r="R28" s="73">
        <f t="shared" si="5"/>
        <v>5.7291666666666663E-3</v>
      </c>
    </row>
    <row r="29" spans="1:18" ht="14.4" x14ac:dyDescent="0.3">
      <c r="A29" s="20">
        <v>13</v>
      </c>
      <c r="B29" s="20" t="s">
        <v>83</v>
      </c>
      <c r="C29" s="20" t="s">
        <v>84</v>
      </c>
      <c r="D29" s="21">
        <v>2.5462962962962961E-4</v>
      </c>
      <c r="E29" s="57">
        <v>0</v>
      </c>
      <c r="F29" s="21"/>
      <c r="G29" s="57"/>
      <c r="H29" s="73">
        <f t="shared" si="3"/>
        <v>2.5462962962962961E-4</v>
      </c>
      <c r="I29" s="62">
        <v>180</v>
      </c>
      <c r="J29" s="74">
        <v>0</v>
      </c>
      <c r="K29" s="74"/>
      <c r="L29" s="60"/>
      <c r="M29" s="62">
        <f t="shared" si="4"/>
        <v>180</v>
      </c>
      <c r="N29" s="57">
        <v>3.3024305555555554E-3</v>
      </c>
      <c r="O29" s="57">
        <v>4.1666666666666666E-3</v>
      </c>
      <c r="P29" s="57"/>
      <c r="Q29" s="57"/>
      <c r="R29" s="73">
        <f t="shared" si="5"/>
        <v>7.4690972222222225E-3</v>
      </c>
    </row>
    <row r="30" spans="1:18" ht="14.4" x14ac:dyDescent="0.3">
      <c r="A30" s="20">
        <v>12</v>
      </c>
      <c r="B30" s="20" t="s">
        <v>83</v>
      </c>
      <c r="C30" s="20" t="s">
        <v>85</v>
      </c>
      <c r="D30" s="21">
        <v>2.7777777777777778E-4</v>
      </c>
      <c r="E30" s="57">
        <v>6.134259259259259E-4</v>
      </c>
      <c r="F30" s="24"/>
      <c r="G30" s="57"/>
      <c r="H30" s="73">
        <f t="shared" si="3"/>
        <v>8.9120370370370373E-4</v>
      </c>
      <c r="I30" s="62">
        <v>180</v>
      </c>
      <c r="J30" s="60">
        <v>120</v>
      </c>
      <c r="K30" s="60"/>
      <c r="L30" s="60"/>
      <c r="M30" s="62">
        <f t="shared" si="4"/>
        <v>300</v>
      </c>
      <c r="N30" s="57">
        <v>2.2569444444444447E-3</v>
      </c>
      <c r="O30" s="57">
        <v>4.1666666666666666E-3</v>
      </c>
      <c r="P30" s="57"/>
      <c r="Q30" s="57"/>
      <c r="R30" s="73">
        <f t="shared" si="5"/>
        <v>6.4236111111111108E-3</v>
      </c>
    </row>
    <row r="31" spans="1:18" ht="14.4" x14ac:dyDescent="0.3">
      <c r="A31" s="20">
        <v>25</v>
      </c>
      <c r="B31" s="20" t="s">
        <v>61</v>
      </c>
      <c r="C31" s="20" t="s">
        <v>130</v>
      </c>
      <c r="D31" s="21">
        <v>1.6203703703703703E-4</v>
      </c>
      <c r="E31" s="57">
        <v>5.5555555555555556E-4</v>
      </c>
      <c r="F31" s="24"/>
      <c r="G31" s="57"/>
      <c r="H31" s="73">
        <f t="shared" si="3"/>
        <v>7.1759259259259259E-4</v>
      </c>
      <c r="I31" s="62">
        <v>180</v>
      </c>
      <c r="J31" s="60">
        <v>120</v>
      </c>
      <c r="K31" s="60"/>
      <c r="L31" s="60"/>
      <c r="M31" s="62">
        <f t="shared" si="4"/>
        <v>300</v>
      </c>
      <c r="N31" s="57">
        <v>2.8124999999999995E-3</v>
      </c>
      <c r="O31" s="57">
        <v>4.1666666666666666E-3</v>
      </c>
      <c r="P31" s="57"/>
      <c r="Q31" s="57"/>
      <c r="R31" s="73">
        <f t="shared" si="5"/>
        <v>6.9791666666666665E-3</v>
      </c>
    </row>
  </sheetData>
  <sortState xmlns:xlrd2="http://schemas.microsoft.com/office/spreadsheetml/2017/richdata2" ref="A2:R25">
    <sortCondition descending="1" ref="M2:M25"/>
    <sortCondition ref="R2:R25"/>
    <sortCondition ref="H2:H25"/>
  </sortState>
  <pageMargins left="0.25" right="0.25" top="0.75" bottom="0.75" header="0.3" footer="0.3"/>
  <pageSetup scale="69" fitToHeight="0" orientation="landscape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14"/>
  <sheetViews>
    <sheetView workbookViewId="0">
      <selection activeCell="U18" sqref="U18"/>
    </sheetView>
  </sheetViews>
  <sheetFormatPr defaultRowHeight="13.8" x14ac:dyDescent="0.25"/>
  <cols>
    <col min="1" max="1" width="16.59765625" customWidth="1"/>
  </cols>
  <sheetData>
    <row r="1" spans="1:17" ht="14.4" x14ac:dyDescent="0.3">
      <c r="A1" s="17" t="s">
        <v>0</v>
      </c>
      <c r="B1" s="17" t="s">
        <v>1</v>
      </c>
      <c r="C1" s="17" t="s">
        <v>10</v>
      </c>
      <c r="D1" s="17" t="s">
        <v>11</v>
      </c>
      <c r="E1" s="17"/>
      <c r="F1" s="17" t="s">
        <v>17</v>
      </c>
      <c r="G1" s="27" t="s">
        <v>12</v>
      </c>
      <c r="H1" s="28" t="s">
        <v>13</v>
      </c>
      <c r="I1" s="17" t="s">
        <v>14</v>
      </c>
      <c r="J1" s="17"/>
      <c r="K1" s="17" t="s">
        <v>18</v>
      </c>
      <c r="L1" s="27" t="s">
        <v>19</v>
      </c>
      <c r="M1" s="17" t="s">
        <v>15</v>
      </c>
      <c r="N1" s="17" t="s">
        <v>16</v>
      </c>
      <c r="O1" s="17"/>
      <c r="P1" s="17" t="s">
        <v>20</v>
      </c>
      <c r="Q1" s="27" t="s">
        <v>9</v>
      </c>
    </row>
    <row r="2" spans="1:17" ht="14.4" x14ac:dyDescent="0.3">
      <c r="A2" s="20" t="s">
        <v>91</v>
      </c>
      <c r="B2" s="20" t="s">
        <v>92</v>
      </c>
      <c r="C2" s="45">
        <v>2.2719907407407408E-4</v>
      </c>
      <c r="D2" s="21">
        <v>2.8935185185185189E-4</v>
      </c>
      <c r="E2" s="21"/>
      <c r="F2" s="59"/>
      <c r="G2" s="58">
        <f t="shared" ref="G2:G14" si="0">SUM(C2:F2)</f>
        <v>5.1655092592592594E-4</v>
      </c>
      <c r="H2" s="22">
        <v>180</v>
      </c>
      <c r="I2" s="23">
        <v>180</v>
      </c>
      <c r="J2" s="23"/>
      <c r="K2" s="23"/>
      <c r="L2" s="22">
        <f t="shared" ref="L2:L14" si="1">SUM(H2:K2)</f>
        <v>360</v>
      </c>
      <c r="M2" s="46">
        <v>1.6435185185185183E-3</v>
      </c>
      <c r="N2" s="24">
        <v>1.5856481481481479E-3</v>
      </c>
      <c r="O2" s="24"/>
      <c r="P2" s="23"/>
      <c r="Q2" s="58">
        <f t="shared" ref="Q2:Q14" si="2">SUM(M2:P2)</f>
        <v>3.2291666666666662E-3</v>
      </c>
    </row>
    <row r="3" spans="1:17" ht="14.4" x14ac:dyDescent="0.3">
      <c r="A3" s="20" t="s">
        <v>81</v>
      </c>
      <c r="B3" s="20" t="s">
        <v>82</v>
      </c>
      <c r="C3" s="45">
        <v>3.1712962962962961E-4</v>
      </c>
      <c r="D3" s="21">
        <v>2.3148148148148146E-4</v>
      </c>
      <c r="E3" s="21"/>
      <c r="F3" s="59"/>
      <c r="G3" s="58">
        <f t="shared" si="0"/>
        <v>5.4861111111111104E-4</v>
      </c>
      <c r="H3" s="22">
        <v>180</v>
      </c>
      <c r="I3" s="23">
        <v>180</v>
      </c>
      <c r="J3" s="23"/>
      <c r="K3" s="23"/>
      <c r="L3" s="22">
        <f t="shared" si="1"/>
        <v>360</v>
      </c>
      <c r="M3" s="46">
        <v>1.8634259259259261E-3</v>
      </c>
      <c r="N3" s="24">
        <v>1.7476851851851852E-3</v>
      </c>
      <c r="O3" s="24"/>
      <c r="P3" s="23"/>
      <c r="Q3" s="58">
        <f t="shared" si="2"/>
        <v>3.6111111111111114E-3</v>
      </c>
    </row>
    <row r="4" spans="1:17" ht="14.4" x14ac:dyDescent="0.3">
      <c r="A4" s="20" t="s">
        <v>83</v>
      </c>
      <c r="B4" s="20" t="s">
        <v>85</v>
      </c>
      <c r="C4" s="45">
        <v>2.4548611111111114E-4</v>
      </c>
      <c r="D4" s="21">
        <v>9.2592592592592588E-5</v>
      </c>
      <c r="E4" s="21"/>
      <c r="F4" s="59"/>
      <c r="G4" s="58">
        <f t="shared" si="0"/>
        <v>3.3807870370370372E-4</v>
      </c>
      <c r="H4" s="22">
        <v>180</v>
      </c>
      <c r="I4" s="23">
        <v>180</v>
      </c>
      <c r="J4" s="23"/>
      <c r="K4" s="23"/>
      <c r="L4" s="22">
        <f t="shared" si="1"/>
        <v>360</v>
      </c>
      <c r="M4" s="46">
        <v>2.0138888888888888E-3</v>
      </c>
      <c r="N4" s="24">
        <v>1.8055555555555557E-3</v>
      </c>
      <c r="O4" s="24"/>
      <c r="P4" s="23"/>
      <c r="Q4" s="58">
        <f t="shared" si="2"/>
        <v>3.8194444444444448E-3</v>
      </c>
    </row>
    <row r="5" spans="1:17" ht="14.4" x14ac:dyDescent="0.3">
      <c r="A5" s="52" t="s">
        <v>148</v>
      </c>
      <c r="B5" s="52" t="s">
        <v>149</v>
      </c>
      <c r="C5" s="45">
        <v>5.0925925925925921E-4</v>
      </c>
      <c r="D5" s="21">
        <v>2.4305555555555552E-4</v>
      </c>
      <c r="E5" s="21"/>
      <c r="F5" s="59"/>
      <c r="G5" s="58">
        <f t="shared" si="0"/>
        <v>7.5231481481481471E-4</v>
      </c>
      <c r="H5" s="22">
        <v>180</v>
      </c>
      <c r="I5" s="23">
        <v>180</v>
      </c>
      <c r="J5" s="23"/>
      <c r="K5" s="23"/>
      <c r="L5" s="22">
        <f t="shared" si="1"/>
        <v>360</v>
      </c>
      <c r="M5" s="46">
        <v>2.1296296296296298E-3</v>
      </c>
      <c r="N5" s="24">
        <v>1.8171296296296297E-3</v>
      </c>
      <c r="O5" s="24"/>
      <c r="P5" s="23"/>
      <c r="Q5" s="58">
        <f t="shared" si="2"/>
        <v>3.9467592592592592E-3</v>
      </c>
    </row>
    <row r="6" spans="1:17" ht="14.4" x14ac:dyDescent="0.3">
      <c r="A6" s="52" t="s">
        <v>132</v>
      </c>
      <c r="B6" s="52" t="s">
        <v>133</v>
      </c>
      <c r="C6" s="45">
        <v>2.199074074074074E-4</v>
      </c>
      <c r="D6" s="21">
        <v>4.1666666666666669E-4</v>
      </c>
      <c r="E6" s="21"/>
      <c r="F6" s="21"/>
      <c r="G6" s="58">
        <f t="shared" si="0"/>
        <v>6.3657407407407413E-4</v>
      </c>
      <c r="H6" s="22">
        <v>180</v>
      </c>
      <c r="I6" s="23">
        <v>180</v>
      </c>
      <c r="J6" s="23"/>
      <c r="K6" s="23"/>
      <c r="L6" s="22">
        <f t="shared" si="1"/>
        <v>360</v>
      </c>
      <c r="M6" s="46">
        <v>1.4004629629629629E-3</v>
      </c>
      <c r="N6" s="24">
        <v>3.2060185185185191E-3</v>
      </c>
      <c r="O6" s="24"/>
      <c r="P6" s="23"/>
      <c r="Q6" s="58">
        <f t="shared" si="2"/>
        <v>4.6064814814814822E-3</v>
      </c>
    </row>
    <row r="7" spans="1:17" ht="14.4" x14ac:dyDescent="0.3">
      <c r="A7" s="20" t="s">
        <v>134</v>
      </c>
      <c r="B7" s="20" t="s">
        <v>135</v>
      </c>
      <c r="C7" s="45">
        <v>1.6932870370370374E-4</v>
      </c>
      <c r="D7" s="21">
        <v>2.6620370370370372E-4</v>
      </c>
      <c r="E7" s="21"/>
      <c r="F7" s="59"/>
      <c r="G7" s="58">
        <f t="shared" si="0"/>
        <v>4.3553240740740748E-4</v>
      </c>
      <c r="H7" s="22">
        <v>180</v>
      </c>
      <c r="I7" s="23">
        <v>180</v>
      </c>
      <c r="J7" s="23"/>
      <c r="K7" s="23"/>
      <c r="L7" s="22">
        <f t="shared" si="1"/>
        <v>360</v>
      </c>
      <c r="M7" s="46">
        <v>2.0490740740740743E-3</v>
      </c>
      <c r="N7" s="24">
        <v>3.9236111111111112E-3</v>
      </c>
      <c r="O7" s="24"/>
      <c r="P7" s="23"/>
      <c r="Q7" s="58">
        <f t="shared" si="2"/>
        <v>5.972685185185185E-3</v>
      </c>
    </row>
    <row r="8" spans="1:17" ht="14.4" x14ac:dyDescent="0.3">
      <c r="A8" s="20" t="s">
        <v>88</v>
      </c>
      <c r="B8" s="20" t="s">
        <v>94</v>
      </c>
      <c r="C8" s="45">
        <v>2.8263888888888891E-4</v>
      </c>
      <c r="D8" s="21">
        <v>1.9675925925925926E-4</v>
      </c>
      <c r="E8" s="21"/>
      <c r="F8" s="59"/>
      <c r="G8" s="58">
        <f t="shared" si="0"/>
        <v>4.7939814814814817E-4</v>
      </c>
      <c r="H8" s="22">
        <v>180</v>
      </c>
      <c r="I8" s="23">
        <v>180</v>
      </c>
      <c r="J8" s="23"/>
      <c r="K8" s="23"/>
      <c r="L8" s="22">
        <f t="shared" si="1"/>
        <v>360</v>
      </c>
      <c r="M8" s="46">
        <v>2.0370370370370373E-3</v>
      </c>
      <c r="N8" s="24">
        <v>4.0046296296296297E-3</v>
      </c>
      <c r="O8" s="24"/>
      <c r="P8" s="23"/>
      <c r="Q8" s="58">
        <f t="shared" si="2"/>
        <v>6.0416666666666674E-3</v>
      </c>
    </row>
    <row r="9" spans="1:17" ht="14.4" x14ac:dyDescent="0.3">
      <c r="A9" s="20" t="s">
        <v>83</v>
      </c>
      <c r="B9" s="20" t="s">
        <v>84</v>
      </c>
      <c r="C9" s="45">
        <v>2.199074074074074E-4</v>
      </c>
      <c r="D9" s="21">
        <v>1.8518518518518518E-4</v>
      </c>
      <c r="E9" s="21"/>
      <c r="F9" s="59"/>
      <c r="G9" s="58">
        <f t="shared" si="0"/>
        <v>4.0509259259259258E-4</v>
      </c>
      <c r="H9" s="22">
        <v>180</v>
      </c>
      <c r="I9" s="23">
        <v>180</v>
      </c>
      <c r="J9" s="23"/>
      <c r="K9" s="23"/>
      <c r="L9" s="22">
        <f t="shared" si="1"/>
        <v>360</v>
      </c>
      <c r="M9" s="46">
        <v>2.5347222222222221E-3</v>
      </c>
      <c r="N9" s="24">
        <v>3.6342592592592594E-3</v>
      </c>
      <c r="O9" s="24"/>
      <c r="P9" s="23"/>
      <c r="Q9" s="58">
        <f t="shared" si="2"/>
        <v>6.1689814814814819E-3</v>
      </c>
    </row>
    <row r="10" spans="1:17" ht="14.4" x14ac:dyDescent="0.3">
      <c r="A10" s="20" t="s">
        <v>86</v>
      </c>
      <c r="B10" s="20" t="s">
        <v>87</v>
      </c>
      <c r="C10" s="45">
        <v>1.7361111111111112E-4</v>
      </c>
      <c r="D10" s="21">
        <v>1.8518518518518518E-4</v>
      </c>
      <c r="E10" s="21"/>
      <c r="F10" s="59"/>
      <c r="G10" s="58">
        <f t="shared" si="0"/>
        <v>3.5879629629629629E-4</v>
      </c>
      <c r="H10" s="22">
        <v>150</v>
      </c>
      <c r="I10" s="23">
        <v>150</v>
      </c>
      <c r="J10" s="23"/>
      <c r="K10" s="23"/>
      <c r="L10" s="22">
        <f t="shared" si="1"/>
        <v>300</v>
      </c>
      <c r="M10" s="46">
        <v>4.1666666666666666E-3</v>
      </c>
      <c r="N10" s="24">
        <v>4.1666666666666666E-3</v>
      </c>
      <c r="O10" s="24"/>
      <c r="P10" s="23"/>
      <c r="Q10" s="58">
        <f t="shared" si="2"/>
        <v>8.3333333333333332E-3</v>
      </c>
    </row>
    <row r="11" spans="1:17" ht="14.4" x14ac:dyDescent="0.3">
      <c r="A11" s="52" t="s">
        <v>116</v>
      </c>
      <c r="B11" s="52" t="s">
        <v>45</v>
      </c>
      <c r="C11" s="45">
        <v>5.0925925925925921E-4</v>
      </c>
      <c r="D11" s="21">
        <v>1.7361111111111112E-4</v>
      </c>
      <c r="E11" s="21"/>
      <c r="F11" s="59"/>
      <c r="G11" s="58">
        <f t="shared" si="0"/>
        <v>6.8287037037037036E-4</v>
      </c>
      <c r="H11" s="22">
        <v>150</v>
      </c>
      <c r="I11" s="23">
        <v>150</v>
      </c>
      <c r="J11" s="23"/>
      <c r="K11" s="23"/>
      <c r="L11" s="22">
        <f t="shared" si="1"/>
        <v>300</v>
      </c>
      <c r="M11" s="46">
        <v>4.1666666666666666E-3</v>
      </c>
      <c r="N11" s="24">
        <v>4.1666666666666666E-3</v>
      </c>
      <c r="O11" s="24"/>
      <c r="P11" s="23"/>
      <c r="Q11" s="58">
        <f t="shared" si="2"/>
        <v>8.3333333333333332E-3</v>
      </c>
    </row>
    <row r="12" spans="1:17" ht="14.4" x14ac:dyDescent="0.3">
      <c r="A12" s="50" t="s">
        <v>134</v>
      </c>
      <c r="B12" s="50" t="s">
        <v>154</v>
      </c>
      <c r="C12" s="45">
        <v>1.2384259259259258E-3</v>
      </c>
      <c r="D12" s="21">
        <v>1.6319444444444445E-3</v>
      </c>
      <c r="E12" s="21"/>
      <c r="F12" s="59"/>
      <c r="G12" s="58">
        <f t="shared" si="0"/>
        <v>2.8703703703703703E-3</v>
      </c>
      <c r="H12" s="22">
        <v>180</v>
      </c>
      <c r="I12" s="23">
        <v>90</v>
      </c>
      <c r="J12" s="23"/>
      <c r="K12" s="23"/>
      <c r="L12" s="22">
        <f t="shared" si="1"/>
        <v>270</v>
      </c>
      <c r="M12" s="46">
        <v>2.9629629629629628E-3</v>
      </c>
      <c r="N12" s="24">
        <v>4.1666666666666666E-3</v>
      </c>
      <c r="O12" s="24"/>
      <c r="P12" s="23"/>
      <c r="Q12" s="58">
        <f t="shared" si="2"/>
        <v>7.1296296296296299E-3</v>
      </c>
    </row>
    <row r="13" spans="1:17" ht="14.4" x14ac:dyDescent="0.3">
      <c r="A13" s="52" t="s">
        <v>122</v>
      </c>
      <c r="B13" s="52" t="s">
        <v>123</v>
      </c>
      <c r="C13" s="45">
        <v>3.4722222222222224E-4</v>
      </c>
      <c r="D13" s="21">
        <v>2.3148148148148146E-4</v>
      </c>
      <c r="E13" s="21"/>
      <c r="F13" s="59"/>
      <c r="G13" s="58">
        <f t="shared" si="0"/>
        <v>5.7870370370370367E-4</v>
      </c>
      <c r="H13" s="22">
        <v>180</v>
      </c>
      <c r="I13" s="23">
        <v>60</v>
      </c>
      <c r="J13" s="23"/>
      <c r="K13" s="23"/>
      <c r="L13" s="22">
        <f t="shared" si="1"/>
        <v>240</v>
      </c>
      <c r="M13" s="46">
        <v>2.2453703703703702E-3</v>
      </c>
      <c r="N13" s="24">
        <v>4.1666666666666666E-3</v>
      </c>
      <c r="O13" s="24"/>
      <c r="P13" s="23"/>
      <c r="Q13" s="58">
        <f t="shared" si="2"/>
        <v>6.4120370370370373E-3</v>
      </c>
    </row>
    <row r="14" spans="1:17" ht="14.4" x14ac:dyDescent="0.3">
      <c r="A14" s="52" t="s">
        <v>148</v>
      </c>
      <c r="B14" s="52" t="s">
        <v>157</v>
      </c>
      <c r="C14" s="45">
        <v>2.7083333333333332E-4</v>
      </c>
      <c r="D14" s="21">
        <v>3.0092592592592595E-4</v>
      </c>
      <c r="E14" s="21"/>
      <c r="F14" s="59"/>
      <c r="G14" s="58">
        <f t="shared" si="0"/>
        <v>5.7175925925925927E-4</v>
      </c>
      <c r="H14" s="22">
        <v>160</v>
      </c>
      <c r="I14" s="23">
        <v>60</v>
      </c>
      <c r="J14" s="23"/>
      <c r="K14" s="23"/>
      <c r="L14" s="22">
        <f t="shared" si="1"/>
        <v>220</v>
      </c>
      <c r="M14" s="46">
        <v>4.1666666666666666E-3</v>
      </c>
      <c r="N14" s="24">
        <v>4.1666666666666666E-3</v>
      </c>
      <c r="O14" s="24"/>
      <c r="P14" s="23"/>
      <c r="Q14" s="58">
        <f t="shared" si="2"/>
        <v>8.3333333333333332E-3</v>
      </c>
    </row>
  </sheetData>
  <sortState xmlns:xlrd2="http://schemas.microsoft.com/office/spreadsheetml/2017/richdata2" ref="A1:Q14">
    <sortCondition descending="1" ref="L1:L14"/>
    <sortCondition ref="Q1:Q14"/>
    <sortCondition ref="G1:G14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27"/>
  <sheetViews>
    <sheetView workbookViewId="0">
      <selection activeCell="C32" sqref="C32"/>
    </sheetView>
  </sheetViews>
  <sheetFormatPr defaultRowHeight="13.8" x14ac:dyDescent="0.25"/>
  <cols>
    <col min="1" max="1" width="13.8984375" bestFit="1" customWidth="1"/>
    <col min="2" max="2" width="7" bestFit="1" customWidth="1"/>
    <col min="3" max="3" width="9" style="7"/>
    <col min="5" max="6" width="9" style="7"/>
    <col min="8" max="8" width="9" style="7"/>
  </cols>
  <sheetData>
    <row r="1" spans="1:11" x14ac:dyDescent="0.25">
      <c r="I1" t="s">
        <v>181</v>
      </c>
      <c r="J1" t="s">
        <v>182</v>
      </c>
      <c r="K1" t="s">
        <v>183</v>
      </c>
    </row>
    <row r="2" spans="1:11" x14ac:dyDescent="0.25">
      <c r="A2" t="s">
        <v>39</v>
      </c>
      <c r="B2" t="s">
        <v>40</v>
      </c>
      <c r="C2" s="7">
        <v>1.1458333333333333E-3</v>
      </c>
      <c r="D2">
        <v>150</v>
      </c>
      <c r="E2" s="7">
        <v>3.2407407407407406E-3</v>
      </c>
      <c r="F2" s="7">
        <v>4.7685185185185195E-4</v>
      </c>
      <c r="G2">
        <v>150</v>
      </c>
      <c r="H2" s="7">
        <v>3.0092592592592588E-3</v>
      </c>
      <c r="I2" s="7">
        <f t="shared" ref="I2:I27" si="0">C2+F2</f>
        <v>1.6226851851851853E-3</v>
      </c>
      <c r="J2">
        <f t="shared" ref="J2:J27" si="1">D2+G2</f>
        <v>300</v>
      </c>
      <c r="K2" s="7">
        <f t="shared" ref="K2:K27" si="2">E2+H2</f>
        <v>6.2499999999999995E-3</v>
      </c>
    </row>
    <row r="3" spans="1:11" x14ac:dyDescent="0.25">
      <c r="A3" t="s">
        <v>39</v>
      </c>
      <c r="B3" t="s">
        <v>41</v>
      </c>
      <c r="C3" s="7">
        <v>2.0949074074074073E-3</v>
      </c>
      <c r="D3">
        <v>150</v>
      </c>
      <c r="E3" s="7">
        <v>4.5138888888888893E-3</v>
      </c>
      <c r="F3" s="7">
        <v>3.25462962962963E-4</v>
      </c>
      <c r="G3">
        <v>150</v>
      </c>
      <c r="H3" s="7">
        <v>2.9158564814814811E-3</v>
      </c>
      <c r="I3" s="7">
        <f t="shared" si="0"/>
        <v>2.4203703703703705E-3</v>
      </c>
      <c r="J3">
        <f t="shared" si="1"/>
        <v>300</v>
      </c>
      <c r="K3" s="7">
        <f t="shared" si="2"/>
        <v>7.4297453703703704E-3</v>
      </c>
    </row>
    <row r="4" spans="1:11" x14ac:dyDescent="0.25">
      <c r="A4" t="s">
        <v>124</v>
      </c>
      <c r="B4" t="s">
        <v>125</v>
      </c>
      <c r="C4" s="7">
        <v>1.9328703703703704E-3</v>
      </c>
      <c r="D4">
        <v>150</v>
      </c>
      <c r="E4" s="7">
        <v>5.943518518518519E-3</v>
      </c>
      <c r="F4" s="7">
        <v>4.6296296296296293E-4</v>
      </c>
      <c r="G4">
        <v>150</v>
      </c>
      <c r="H4" s="7">
        <v>3.472222222222222E-3</v>
      </c>
      <c r="I4" s="7">
        <f t="shared" si="0"/>
        <v>2.3958333333333331E-3</v>
      </c>
      <c r="J4">
        <f t="shared" si="1"/>
        <v>300</v>
      </c>
      <c r="K4" s="7">
        <f t="shared" si="2"/>
        <v>9.4157407407407419E-3</v>
      </c>
    </row>
    <row r="5" spans="1:11" x14ac:dyDescent="0.25">
      <c r="A5" t="s">
        <v>34</v>
      </c>
      <c r="B5" t="s">
        <v>35</v>
      </c>
      <c r="C5" s="7">
        <v>1.5393518518518519E-3</v>
      </c>
      <c r="D5">
        <v>120</v>
      </c>
      <c r="E5" s="7">
        <v>6.2499999999999995E-3</v>
      </c>
      <c r="F5" s="7">
        <v>4.9768518518518521E-4</v>
      </c>
      <c r="G5">
        <v>150</v>
      </c>
      <c r="H5" s="7">
        <v>2.9050925925925928E-3</v>
      </c>
      <c r="I5" s="7">
        <f t="shared" si="0"/>
        <v>2.0370370370370369E-3</v>
      </c>
      <c r="J5">
        <f t="shared" si="1"/>
        <v>270</v>
      </c>
      <c r="K5" s="7">
        <f t="shared" si="2"/>
        <v>9.1550925925925931E-3</v>
      </c>
    </row>
    <row r="6" spans="1:11" x14ac:dyDescent="0.25">
      <c r="A6" t="s">
        <v>34</v>
      </c>
      <c r="B6" t="s">
        <v>25</v>
      </c>
      <c r="C6" s="7">
        <v>1.3310185185185185E-3</v>
      </c>
      <c r="D6">
        <v>120</v>
      </c>
      <c r="E6" s="7">
        <v>6.2499999999999995E-3</v>
      </c>
      <c r="F6" s="7">
        <v>4.9768518518518521E-4</v>
      </c>
      <c r="G6">
        <v>145</v>
      </c>
      <c r="H6" s="7">
        <v>4.1666666666666666E-3</v>
      </c>
      <c r="I6" s="7">
        <f t="shared" si="0"/>
        <v>1.8287037037037037E-3</v>
      </c>
      <c r="J6">
        <f t="shared" si="1"/>
        <v>265</v>
      </c>
      <c r="K6" s="7">
        <f t="shared" si="2"/>
        <v>1.0416666666666666E-2</v>
      </c>
    </row>
    <row r="7" spans="1:11" x14ac:dyDescent="0.25">
      <c r="A7" t="s">
        <v>26</v>
      </c>
      <c r="B7" t="s">
        <v>27</v>
      </c>
      <c r="C7" s="7">
        <v>2.0486111111111113E-3</v>
      </c>
      <c r="D7">
        <v>90</v>
      </c>
      <c r="E7" s="7">
        <v>6.2499999999999995E-3</v>
      </c>
      <c r="F7" s="7">
        <v>3.5300925925925924E-4</v>
      </c>
      <c r="G7">
        <v>150</v>
      </c>
      <c r="H7" s="7">
        <v>2.8124999999999995E-3</v>
      </c>
      <c r="I7" s="7">
        <f t="shared" si="0"/>
        <v>2.4016203703703704E-3</v>
      </c>
      <c r="J7">
        <f t="shared" si="1"/>
        <v>240</v>
      </c>
      <c r="K7" s="7">
        <f t="shared" si="2"/>
        <v>9.0624999999999994E-3</v>
      </c>
    </row>
    <row r="8" spans="1:11" x14ac:dyDescent="0.25">
      <c r="A8" t="s">
        <v>50</v>
      </c>
      <c r="B8" t="s">
        <v>107</v>
      </c>
      <c r="C8" s="7">
        <v>1.6435185185185183E-3</v>
      </c>
      <c r="D8">
        <v>90</v>
      </c>
      <c r="E8" s="7">
        <v>6.2499999999999995E-3</v>
      </c>
      <c r="F8" s="7">
        <v>6.018518518518519E-4</v>
      </c>
      <c r="G8">
        <v>150</v>
      </c>
      <c r="H8" s="7">
        <v>3.0208333333333333E-3</v>
      </c>
      <c r="I8" s="7">
        <f t="shared" si="0"/>
        <v>2.2453703703703702E-3</v>
      </c>
      <c r="J8">
        <f t="shared" si="1"/>
        <v>240</v>
      </c>
      <c r="K8" s="7">
        <f t="shared" si="2"/>
        <v>9.2708333333333323E-3</v>
      </c>
    </row>
    <row r="9" spans="1:11" x14ac:dyDescent="0.25">
      <c r="A9" t="s">
        <v>26</v>
      </c>
      <c r="B9" t="s">
        <v>28</v>
      </c>
      <c r="C9" s="7">
        <v>2.8240740740740739E-3</v>
      </c>
      <c r="D9">
        <v>90</v>
      </c>
      <c r="E9" s="7">
        <v>6.2499999999999995E-3</v>
      </c>
      <c r="F9" s="7">
        <v>1.0995370370370371E-3</v>
      </c>
      <c r="G9">
        <v>150</v>
      </c>
      <c r="H9" s="7">
        <v>3.8773148148148143E-3</v>
      </c>
      <c r="I9" s="7">
        <f t="shared" si="0"/>
        <v>3.9236111111111112E-3</v>
      </c>
      <c r="J9">
        <f t="shared" si="1"/>
        <v>240</v>
      </c>
      <c r="K9" s="7">
        <f t="shared" si="2"/>
        <v>1.0127314814814815E-2</v>
      </c>
    </row>
    <row r="10" spans="1:11" x14ac:dyDescent="0.25">
      <c r="A10" t="s">
        <v>44</v>
      </c>
      <c r="B10" t="s">
        <v>45</v>
      </c>
      <c r="C10" s="7">
        <v>1.25E-3</v>
      </c>
      <c r="D10">
        <v>150</v>
      </c>
      <c r="E10" s="7">
        <v>4.7106481481481478E-3</v>
      </c>
      <c r="F10" s="7">
        <v>5.9027777777777778E-4</v>
      </c>
      <c r="G10">
        <v>60</v>
      </c>
      <c r="H10" s="7">
        <v>4.1666666666666666E-3</v>
      </c>
      <c r="I10" s="7">
        <f t="shared" si="0"/>
        <v>1.8402777777777779E-3</v>
      </c>
      <c r="J10">
        <f t="shared" si="1"/>
        <v>210</v>
      </c>
      <c r="K10" s="7">
        <f t="shared" si="2"/>
        <v>8.8773148148148136E-3</v>
      </c>
    </row>
    <row r="11" spans="1:11" x14ac:dyDescent="0.25">
      <c r="A11" t="s">
        <v>97</v>
      </c>
      <c r="B11" t="s">
        <v>98</v>
      </c>
      <c r="C11" s="7">
        <v>2.9166666666666668E-3</v>
      </c>
      <c r="D11">
        <v>60</v>
      </c>
      <c r="E11" s="7">
        <v>6.2499999999999995E-3</v>
      </c>
      <c r="F11" s="7">
        <v>2.4305555555555552E-4</v>
      </c>
      <c r="G11">
        <v>150</v>
      </c>
      <c r="H11" s="7">
        <v>2.673611111111111E-3</v>
      </c>
      <c r="I11" s="7">
        <f t="shared" si="0"/>
        <v>3.1597222222222222E-3</v>
      </c>
      <c r="J11">
        <f t="shared" si="1"/>
        <v>210</v>
      </c>
      <c r="K11" s="7">
        <f t="shared" si="2"/>
        <v>8.9236111111111113E-3</v>
      </c>
    </row>
    <row r="12" spans="1:11" x14ac:dyDescent="0.25">
      <c r="A12" t="s">
        <v>32</v>
      </c>
      <c r="B12" t="s">
        <v>33</v>
      </c>
      <c r="C12" s="7">
        <v>1.9212962962962962E-3</v>
      </c>
      <c r="D12">
        <v>60</v>
      </c>
      <c r="E12" s="7">
        <v>6.2499999999999995E-3</v>
      </c>
      <c r="F12" s="7">
        <v>3.3564814814814812E-4</v>
      </c>
      <c r="G12">
        <v>150</v>
      </c>
      <c r="H12" s="7">
        <v>4.0856481481481481E-3</v>
      </c>
      <c r="I12" s="7">
        <f t="shared" si="0"/>
        <v>2.2569444444444442E-3</v>
      </c>
      <c r="J12">
        <f t="shared" si="1"/>
        <v>210</v>
      </c>
      <c r="K12" s="7">
        <f t="shared" si="2"/>
        <v>1.0335648148148148E-2</v>
      </c>
    </row>
    <row r="13" spans="1:11" x14ac:dyDescent="0.25">
      <c r="A13" t="s">
        <v>50</v>
      </c>
      <c r="B13" t="s">
        <v>106</v>
      </c>
      <c r="C13" s="7">
        <v>1.3310185185185185E-3</v>
      </c>
      <c r="D13">
        <v>60</v>
      </c>
      <c r="E13" s="7">
        <v>6.2499999999999995E-3</v>
      </c>
      <c r="F13" s="7">
        <v>2.5462962962962961E-4</v>
      </c>
      <c r="G13">
        <v>145</v>
      </c>
      <c r="H13" s="7">
        <v>2.8819444444444444E-3</v>
      </c>
      <c r="I13" s="7">
        <f t="shared" si="0"/>
        <v>1.5856481481481481E-3</v>
      </c>
      <c r="J13">
        <f t="shared" si="1"/>
        <v>205</v>
      </c>
      <c r="K13" s="7">
        <f t="shared" si="2"/>
        <v>9.1319444444444443E-3</v>
      </c>
    </row>
    <row r="14" spans="1:11" x14ac:dyDescent="0.25">
      <c r="A14" t="s">
        <v>44</v>
      </c>
      <c r="B14" t="s">
        <v>46</v>
      </c>
      <c r="C14" s="7">
        <v>1.7592592592592592E-3</v>
      </c>
      <c r="D14">
        <v>30</v>
      </c>
      <c r="E14" s="7">
        <v>6.2499999999999995E-3</v>
      </c>
      <c r="F14" s="7">
        <v>2.4768518518518515E-4</v>
      </c>
      <c r="G14">
        <v>150</v>
      </c>
      <c r="H14" s="7">
        <v>2.4951388888888888E-3</v>
      </c>
      <c r="I14" s="7">
        <f t="shared" si="0"/>
        <v>2.0069444444444444E-3</v>
      </c>
      <c r="J14">
        <f t="shared" si="1"/>
        <v>180</v>
      </c>
      <c r="K14" s="7">
        <f t="shared" si="2"/>
        <v>8.7451388888888891E-3</v>
      </c>
    </row>
    <row r="15" spans="1:11" x14ac:dyDescent="0.25">
      <c r="A15" t="s">
        <v>29</v>
      </c>
      <c r="B15" t="s">
        <v>30</v>
      </c>
      <c r="C15" s="7">
        <v>1.3310185185185185E-3</v>
      </c>
      <c r="D15">
        <v>30</v>
      </c>
      <c r="E15" s="7">
        <v>6.2499999999999995E-3</v>
      </c>
      <c r="F15" s="7">
        <v>3.8310185185185186E-4</v>
      </c>
      <c r="G15">
        <v>145</v>
      </c>
      <c r="H15" s="7">
        <v>3.9236111111111112E-3</v>
      </c>
      <c r="I15" s="7">
        <f t="shared" si="0"/>
        <v>1.7141203703703704E-3</v>
      </c>
      <c r="J15">
        <f t="shared" si="1"/>
        <v>175</v>
      </c>
      <c r="K15" s="7">
        <f t="shared" si="2"/>
        <v>1.0173611111111111E-2</v>
      </c>
    </row>
    <row r="16" spans="1:11" x14ac:dyDescent="0.25">
      <c r="A16" t="s">
        <v>29</v>
      </c>
      <c r="B16" t="s">
        <v>31</v>
      </c>
      <c r="C16" s="7">
        <v>2.8935185185185188E-3</v>
      </c>
      <c r="D16">
        <v>30</v>
      </c>
      <c r="E16" s="7">
        <v>6.2499999999999995E-3</v>
      </c>
      <c r="F16" s="7">
        <v>7.291666666666667E-4</v>
      </c>
      <c r="G16">
        <v>140</v>
      </c>
      <c r="H16" s="7">
        <v>4.1666666666666666E-3</v>
      </c>
      <c r="I16" s="7">
        <f t="shared" si="0"/>
        <v>3.6226851851851854E-3</v>
      </c>
      <c r="J16">
        <f t="shared" si="1"/>
        <v>170</v>
      </c>
      <c r="K16" s="7">
        <f t="shared" si="2"/>
        <v>1.0416666666666666E-2</v>
      </c>
    </row>
    <row r="17" spans="1:11" x14ac:dyDescent="0.25">
      <c r="A17" t="s">
        <v>114</v>
      </c>
      <c r="B17" t="s">
        <v>115</v>
      </c>
      <c r="C17" s="7">
        <v>4.1666666666666699E-2</v>
      </c>
      <c r="D17">
        <v>0</v>
      </c>
      <c r="E17" s="7">
        <v>6.2499999999999995E-3</v>
      </c>
      <c r="F17" s="7">
        <v>3.6805555555555555E-4</v>
      </c>
      <c r="G17">
        <v>150</v>
      </c>
      <c r="H17" s="7">
        <v>2.7662037037037034E-3</v>
      </c>
      <c r="I17" s="7">
        <f t="shared" si="0"/>
        <v>4.2034722222222258E-2</v>
      </c>
      <c r="J17">
        <f t="shared" si="1"/>
        <v>150</v>
      </c>
      <c r="K17" s="7">
        <f t="shared" si="2"/>
        <v>9.0162037037037034E-3</v>
      </c>
    </row>
    <row r="18" spans="1:11" x14ac:dyDescent="0.25">
      <c r="A18" t="s">
        <v>42</v>
      </c>
      <c r="B18" t="s">
        <v>43</v>
      </c>
      <c r="C18" s="7">
        <v>8.3333333333333301E-2</v>
      </c>
      <c r="D18">
        <v>0</v>
      </c>
      <c r="F18" s="7">
        <v>7.175925925925927E-4</v>
      </c>
      <c r="G18">
        <v>125</v>
      </c>
      <c r="H18" s="7">
        <v>4.1666666666666666E-3</v>
      </c>
      <c r="I18" s="7">
        <f t="shared" si="0"/>
        <v>8.405092592592589E-2</v>
      </c>
      <c r="J18">
        <f t="shared" si="1"/>
        <v>125</v>
      </c>
      <c r="K18" s="7">
        <f t="shared" si="2"/>
        <v>4.1666666666666666E-3</v>
      </c>
    </row>
    <row r="19" spans="1:11" x14ac:dyDescent="0.25">
      <c r="A19" t="s">
        <v>26</v>
      </c>
      <c r="B19" t="s">
        <v>117</v>
      </c>
      <c r="C19" s="7">
        <v>2.0023148148148148E-3</v>
      </c>
      <c r="D19">
        <v>60</v>
      </c>
      <c r="E19" s="7">
        <v>6.2499999999999995E-3</v>
      </c>
      <c r="F19" s="7">
        <v>6.2500000000000001E-4</v>
      </c>
      <c r="G19">
        <v>60</v>
      </c>
      <c r="H19" s="7">
        <v>4.1666666666666666E-3</v>
      </c>
      <c r="I19" s="7">
        <f t="shared" si="0"/>
        <v>2.627314814814815E-3</v>
      </c>
      <c r="J19">
        <f t="shared" si="1"/>
        <v>120</v>
      </c>
      <c r="K19" s="7">
        <f t="shared" si="2"/>
        <v>1.0416666666666666E-2</v>
      </c>
    </row>
    <row r="20" spans="1:11" x14ac:dyDescent="0.25">
      <c r="A20" t="s">
        <v>21</v>
      </c>
      <c r="B20" t="s">
        <v>22</v>
      </c>
      <c r="C20" s="7">
        <v>2.615740740740741E-3</v>
      </c>
      <c r="D20">
        <v>90</v>
      </c>
      <c r="E20" s="7">
        <v>6.2499999999999995E-3</v>
      </c>
      <c r="F20" s="7">
        <v>1.4699074074074074E-3</v>
      </c>
      <c r="G20">
        <v>30</v>
      </c>
      <c r="H20" s="7">
        <v>4.1666666666666666E-3</v>
      </c>
      <c r="I20" s="7">
        <f t="shared" si="0"/>
        <v>4.0856481481481481E-3</v>
      </c>
      <c r="J20">
        <f t="shared" si="1"/>
        <v>120</v>
      </c>
      <c r="K20" s="7">
        <f t="shared" si="2"/>
        <v>1.0416666666666666E-2</v>
      </c>
    </row>
    <row r="21" spans="1:11" x14ac:dyDescent="0.25">
      <c r="A21" t="s">
        <v>21</v>
      </c>
      <c r="B21" t="s">
        <v>23</v>
      </c>
      <c r="C21" s="7">
        <v>9.1435185185185185E-4</v>
      </c>
      <c r="D21">
        <v>60</v>
      </c>
      <c r="E21" s="7">
        <v>6.2499999999999995E-3</v>
      </c>
      <c r="F21" s="7">
        <v>8.4722222222222213E-2</v>
      </c>
      <c r="G21">
        <v>60</v>
      </c>
      <c r="H21" s="7">
        <v>4.1666666666666666E-3</v>
      </c>
      <c r="I21" s="7">
        <f t="shared" si="0"/>
        <v>8.5636574074074059E-2</v>
      </c>
      <c r="J21">
        <f t="shared" si="1"/>
        <v>120</v>
      </c>
      <c r="K21" s="7">
        <f t="shared" si="2"/>
        <v>1.0416666666666666E-2</v>
      </c>
    </row>
    <row r="22" spans="1:11" x14ac:dyDescent="0.25">
      <c r="A22" t="s">
        <v>47</v>
      </c>
      <c r="B22" t="s">
        <v>49</v>
      </c>
      <c r="C22" s="7">
        <v>1.4583333333333334E-3</v>
      </c>
      <c r="D22">
        <v>30</v>
      </c>
      <c r="E22" s="7">
        <v>6.2499999999999995E-3</v>
      </c>
      <c r="F22" s="7">
        <v>1.0416666666666667E-3</v>
      </c>
      <c r="G22">
        <v>60</v>
      </c>
      <c r="H22" s="7">
        <v>4.1666666666666666E-3</v>
      </c>
      <c r="I22" s="7">
        <f t="shared" si="0"/>
        <v>2.5000000000000001E-3</v>
      </c>
      <c r="J22">
        <f t="shared" si="1"/>
        <v>90</v>
      </c>
      <c r="K22" s="7">
        <f t="shared" si="2"/>
        <v>1.0416666666666666E-2</v>
      </c>
    </row>
    <row r="23" spans="1:11" x14ac:dyDescent="0.25">
      <c r="A23" t="s">
        <v>47</v>
      </c>
      <c r="B23" t="s">
        <v>48</v>
      </c>
      <c r="C23" s="7">
        <v>2.8240740740740739E-3</v>
      </c>
      <c r="D23">
        <v>30</v>
      </c>
      <c r="E23" s="7">
        <v>6.2499999999999995E-3</v>
      </c>
      <c r="F23" s="7">
        <v>4.2476851851851855E-4</v>
      </c>
      <c r="G23">
        <v>60</v>
      </c>
      <c r="H23" s="7">
        <v>4.1666666666666666E-3</v>
      </c>
      <c r="I23" s="7">
        <f t="shared" si="0"/>
        <v>3.2488425925925922E-3</v>
      </c>
      <c r="J23">
        <f t="shared" si="1"/>
        <v>90</v>
      </c>
      <c r="K23" s="7">
        <f t="shared" si="2"/>
        <v>1.0416666666666666E-2</v>
      </c>
    </row>
    <row r="24" spans="1:11" x14ac:dyDescent="0.25">
      <c r="A24" t="s">
        <v>21</v>
      </c>
      <c r="B24" t="s">
        <v>24</v>
      </c>
      <c r="C24" s="7">
        <v>0.125</v>
      </c>
      <c r="D24">
        <v>0</v>
      </c>
      <c r="E24" s="7">
        <v>9</v>
      </c>
      <c r="F24" s="7">
        <v>7.175925925925927E-4</v>
      </c>
      <c r="G24">
        <v>90</v>
      </c>
      <c r="H24" s="7">
        <v>4.1666666666666666E-3</v>
      </c>
      <c r="I24" s="7">
        <f t="shared" si="0"/>
        <v>0.1257175925925926</v>
      </c>
      <c r="J24">
        <f t="shared" si="1"/>
        <v>90</v>
      </c>
      <c r="K24" s="7">
        <f t="shared" si="2"/>
        <v>9.0041666666666664</v>
      </c>
    </row>
    <row r="25" spans="1:11" x14ac:dyDescent="0.25">
      <c r="A25" t="s">
        <v>32</v>
      </c>
      <c r="B25" t="s">
        <v>38</v>
      </c>
      <c r="C25" s="7">
        <v>2.3032407407407407E-3</v>
      </c>
      <c r="D25">
        <v>60</v>
      </c>
      <c r="E25" s="7">
        <v>6.2499999999999995E-3</v>
      </c>
      <c r="I25" s="7">
        <f t="shared" si="0"/>
        <v>2.3032407407407407E-3</v>
      </c>
      <c r="J25">
        <f t="shared" si="1"/>
        <v>60</v>
      </c>
      <c r="K25" s="7">
        <f t="shared" si="2"/>
        <v>6.2499999999999995E-3</v>
      </c>
    </row>
    <row r="26" spans="1:11" x14ac:dyDescent="0.25">
      <c r="A26" t="s">
        <v>21</v>
      </c>
      <c r="B26" t="s">
        <v>25</v>
      </c>
      <c r="C26" s="7">
        <v>0</v>
      </c>
      <c r="D26">
        <v>0</v>
      </c>
      <c r="E26" s="7">
        <v>6.2499999999999995E-3</v>
      </c>
      <c r="F26" s="7">
        <v>1.3657407407407409E-3</v>
      </c>
      <c r="G26">
        <v>60</v>
      </c>
      <c r="H26" s="7">
        <v>4.1666666666666666E-3</v>
      </c>
      <c r="I26" s="7">
        <f t="shared" si="0"/>
        <v>1.3657407407407409E-3</v>
      </c>
      <c r="J26">
        <f t="shared" si="1"/>
        <v>60</v>
      </c>
      <c r="K26" s="7">
        <f t="shared" si="2"/>
        <v>1.0416666666666666E-2</v>
      </c>
    </row>
    <row r="27" spans="1:11" x14ac:dyDescent="0.25">
      <c r="E27" s="7">
        <v>6.2499999999999995E-3</v>
      </c>
      <c r="F27" s="7">
        <v>1.0879629629629629E-3</v>
      </c>
      <c r="G27">
        <v>30</v>
      </c>
      <c r="H27" s="7">
        <v>4.1666666666666666E-3</v>
      </c>
      <c r="I27" s="7">
        <f t="shared" si="0"/>
        <v>1.0879629629629629E-3</v>
      </c>
      <c r="J27">
        <f t="shared" si="1"/>
        <v>30</v>
      </c>
      <c r="K27" s="7">
        <f t="shared" si="2"/>
        <v>1.0416666666666666E-2</v>
      </c>
    </row>
  </sheetData>
  <sortState xmlns:xlrd2="http://schemas.microsoft.com/office/spreadsheetml/2017/richdata2" ref="A2:K27">
    <sortCondition descending="1" ref="J2:J27"/>
    <sortCondition ref="K2:K27"/>
    <sortCondition ref="I2:I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55"/>
  <sheetViews>
    <sheetView view="pageLayout" zoomScaleNormal="100" workbookViewId="0">
      <selection activeCell="C59" sqref="C59"/>
    </sheetView>
  </sheetViews>
  <sheetFormatPr defaultRowHeight="13.8" x14ac:dyDescent="0.25"/>
  <cols>
    <col min="1" max="1" width="2.8984375" customWidth="1"/>
    <col min="2" max="2" width="16.5" customWidth="1"/>
    <col min="3" max="3" width="13.5" customWidth="1"/>
    <col min="4" max="4" width="8.19921875" style="279" customWidth="1"/>
    <col min="5" max="5" width="8.69921875" style="143"/>
    <col min="6" max="6" width="9.8984375" style="143" customWidth="1"/>
    <col min="7" max="7" width="9.09765625" style="143" customWidth="1"/>
    <col min="8" max="9" width="9.59765625" style="143" customWidth="1"/>
    <col min="10" max="10" width="9.59765625" style="143" hidden="1" customWidth="1"/>
    <col min="11" max="11" width="10" style="280" customWidth="1"/>
    <col min="12" max="12" width="9.69921875" style="190" customWidth="1"/>
  </cols>
  <sheetData>
    <row r="1" spans="1:12" s="5" customFormat="1" ht="14.4" x14ac:dyDescent="0.3">
      <c r="A1" s="32"/>
      <c r="B1" s="38" t="s">
        <v>0</v>
      </c>
      <c r="C1" s="38" t="s">
        <v>1</v>
      </c>
      <c r="D1" s="157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155</v>
      </c>
      <c r="K1" s="19" t="s">
        <v>8</v>
      </c>
      <c r="L1" s="157" t="s">
        <v>9</v>
      </c>
    </row>
    <row r="2" spans="1:12" s="1" customFormat="1" ht="14.4" x14ac:dyDescent="0.3">
      <c r="A2" s="20">
        <v>1</v>
      </c>
      <c r="B2" s="195" t="s">
        <v>211</v>
      </c>
      <c r="C2" s="195" t="s">
        <v>212</v>
      </c>
      <c r="D2" s="58">
        <v>6.7592592592592585E-4</v>
      </c>
      <c r="E2" s="22">
        <v>30</v>
      </c>
      <c r="F2" s="22">
        <v>30</v>
      </c>
      <c r="G2" s="22">
        <v>30</v>
      </c>
      <c r="H2" s="22">
        <v>30</v>
      </c>
      <c r="I2" s="22">
        <v>30</v>
      </c>
      <c r="J2" s="22"/>
      <c r="K2" s="30">
        <f t="shared" ref="K2:K14" si="0">SUM(E2:J2)</f>
        <v>150</v>
      </c>
      <c r="L2" s="158">
        <v>2.2583333333333331E-3</v>
      </c>
    </row>
    <row r="3" spans="1:12" s="3" customFormat="1" ht="14.4" x14ac:dyDescent="0.3">
      <c r="A3" s="20">
        <v>2</v>
      </c>
      <c r="B3" s="152" t="s">
        <v>150</v>
      </c>
      <c r="C3" s="152" t="s">
        <v>236</v>
      </c>
      <c r="D3" s="58">
        <v>3.8055555555555558E-4</v>
      </c>
      <c r="E3" s="22">
        <v>30</v>
      </c>
      <c r="F3" s="22">
        <v>30</v>
      </c>
      <c r="G3" s="22">
        <v>30</v>
      </c>
      <c r="H3" s="22">
        <v>30</v>
      </c>
      <c r="I3" s="22">
        <v>30</v>
      </c>
      <c r="J3" s="22"/>
      <c r="K3" s="30">
        <f t="shared" si="0"/>
        <v>150</v>
      </c>
      <c r="L3" s="158">
        <v>2.7503472222222222E-3</v>
      </c>
    </row>
    <row r="4" spans="1:12" s="1" customFormat="1" ht="14.4" x14ac:dyDescent="0.3">
      <c r="A4" s="20">
        <v>3</v>
      </c>
      <c r="B4" s="152" t="s">
        <v>363</v>
      </c>
      <c r="C4" s="152" t="s">
        <v>131</v>
      </c>
      <c r="D4" s="58">
        <v>4.1030092592592599E-4</v>
      </c>
      <c r="E4" s="22">
        <v>30</v>
      </c>
      <c r="F4" s="22">
        <v>30</v>
      </c>
      <c r="G4" s="22">
        <v>30</v>
      </c>
      <c r="H4" s="22">
        <v>30</v>
      </c>
      <c r="I4" s="22">
        <v>30</v>
      </c>
      <c r="J4" s="22"/>
      <c r="K4" s="30">
        <f t="shared" si="0"/>
        <v>150</v>
      </c>
      <c r="L4" s="158">
        <v>2.7574074074074076E-3</v>
      </c>
    </row>
    <row r="5" spans="1:12" s="3" customFormat="1" ht="14.4" x14ac:dyDescent="0.3">
      <c r="A5" s="20">
        <v>4</v>
      </c>
      <c r="B5" s="196" t="s">
        <v>203</v>
      </c>
      <c r="C5" s="196" t="s">
        <v>202</v>
      </c>
      <c r="D5" s="58">
        <v>7.7916666666666672E-4</v>
      </c>
      <c r="E5" s="22">
        <v>30</v>
      </c>
      <c r="F5" s="22">
        <v>30</v>
      </c>
      <c r="G5" s="22">
        <v>30</v>
      </c>
      <c r="H5" s="22">
        <v>30</v>
      </c>
      <c r="I5" s="22">
        <v>30</v>
      </c>
      <c r="J5" s="22"/>
      <c r="K5" s="30">
        <f t="shared" si="0"/>
        <v>150</v>
      </c>
      <c r="L5" s="158">
        <v>2.7797453703703704E-3</v>
      </c>
    </row>
    <row r="6" spans="1:12" s="1" customFormat="1" ht="14.4" x14ac:dyDescent="0.3">
      <c r="A6" s="20">
        <v>5</v>
      </c>
      <c r="B6" s="152" t="s">
        <v>363</v>
      </c>
      <c r="C6" s="152" t="s">
        <v>364</v>
      </c>
      <c r="D6" s="276">
        <v>4.5150462962962961E-4</v>
      </c>
      <c r="E6" s="273">
        <v>30</v>
      </c>
      <c r="F6" s="273">
        <v>30</v>
      </c>
      <c r="G6" s="273">
        <v>30</v>
      </c>
      <c r="H6" s="273">
        <v>30</v>
      </c>
      <c r="I6" s="273">
        <v>30</v>
      </c>
      <c r="J6" s="273"/>
      <c r="K6" s="274">
        <f t="shared" si="0"/>
        <v>150</v>
      </c>
      <c r="L6" s="272">
        <v>2.8701388888888891E-3</v>
      </c>
    </row>
    <row r="7" spans="1:12" s="3" customFormat="1" ht="14.4" x14ac:dyDescent="0.3">
      <c r="A7" s="20">
        <v>6</v>
      </c>
      <c r="B7" s="152" t="s">
        <v>39</v>
      </c>
      <c r="C7" s="152" t="s">
        <v>41</v>
      </c>
      <c r="D7" s="58">
        <v>6.9120370370370375E-4</v>
      </c>
      <c r="E7" s="22">
        <v>30</v>
      </c>
      <c r="F7" s="22">
        <v>30</v>
      </c>
      <c r="G7" s="22">
        <v>30</v>
      </c>
      <c r="H7" s="22">
        <v>30</v>
      </c>
      <c r="I7" s="22">
        <v>30</v>
      </c>
      <c r="J7" s="22"/>
      <c r="K7" s="30">
        <f t="shared" si="0"/>
        <v>150</v>
      </c>
      <c r="L7" s="158">
        <v>2.8864583333333333E-3</v>
      </c>
    </row>
    <row r="8" spans="1:12" s="1" customFormat="1" ht="14.4" x14ac:dyDescent="0.3">
      <c r="A8" s="20">
        <v>7</v>
      </c>
      <c r="B8" s="195" t="s">
        <v>194</v>
      </c>
      <c r="C8" s="195" t="s">
        <v>355</v>
      </c>
      <c r="D8" s="58">
        <v>8.261574074074074E-4</v>
      </c>
      <c r="E8" s="22">
        <v>30</v>
      </c>
      <c r="F8" s="22">
        <v>30</v>
      </c>
      <c r="G8" s="22">
        <v>30</v>
      </c>
      <c r="H8" s="22">
        <v>30</v>
      </c>
      <c r="I8" s="22">
        <v>30</v>
      </c>
      <c r="J8" s="22"/>
      <c r="K8" s="30">
        <f t="shared" si="0"/>
        <v>150</v>
      </c>
      <c r="L8" s="158">
        <v>2.9369212962962964E-3</v>
      </c>
    </row>
    <row r="9" spans="1:12" s="3" customFormat="1" ht="14.4" x14ac:dyDescent="0.3">
      <c r="A9" s="20">
        <v>8</v>
      </c>
      <c r="B9" s="152" t="s">
        <v>39</v>
      </c>
      <c r="C9" s="152" t="s">
        <v>40</v>
      </c>
      <c r="D9" s="58">
        <v>2.9814814814814813E-4</v>
      </c>
      <c r="E9" s="22">
        <v>30</v>
      </c>
      <c r="F9" s="22">
        <v>30</v>
      </c>
      <c r="G9" s="22">
        <v>30</v>
      </c>
      <c r="H9" s="22">
        <v>30</v>
      </c>
      <c r="I9" s="22">
        <v>30</v>
      </c>
      <c r="J9" s="22"/>
      <c r="K9" s="30">
        <f t="shared" si="0"/>
        <v>150</v>
      </c>
      <c r="L9" s="158">
        <v>2.9520833333333339E-3</v>
      </c>
    </row>
    <row r="10" spans="1:12" s="1" customFormat="1" ht="14.4" x14ac:dyDescent="0.3">
      <c r="A10" s="20">
        <v>9</v>
      </c>
      <c r="B10" s="152" t="s">
        <v>150</v>
      </c>
      <c r="C10" s="152" t="s">
        <v>113</v>
      </c>
      <c r="D10" s="58">
        <v>8.5497685185185188E-4</v>
      </c>
      <c r="E10" s="22">
        <v>30</v>
      </c>
      <c r="F10" s="22">
        <v>30</v>
      </c>
      <c r="G10" s="22">
        <v>30</v>
      </c>
      <c r="H10" s="22">
        <v>30</v>
      </c>
      <c r="I10" s="22">
        <v>30</v>
      </c>
      <c r="J10" s="22"/>
      <c r="K10" s="30">
        <f t="shared" si="0"/>
        <v>150</v>
      </c>
      <c r="L10" s="158">
        <v>2.9649305555555557E-3</v>
      </c>
    </row>
    <row r="11" spans="1:12" s="3" customFormat="1" ht="14.4" x14ac:dyDescent="0.3">
      <c r="A11" s="20">
        <v>10</v>
      </c>
      <c r="B11" s="152" t="s">
        <v>211</v>
      </c>
      <c r="C11" s="152" t="s">
        <v>336</v>
      </c>
      <c r="D11" s="277">
        <v>8.2719907407407406E-4</v>
      </c>
      <c r="E11" s="278">
        <v>30</v>
      </c>
      <c r="F11" s="278">
        <v>30</v>
      </c>
      <c r="G11" s="278">
        <v>30</v>
      </c>
      <c r="H11" s="278">
        <v>30</v>
      </c>
      <c r="I11" s="278">
        <v>30</v>
      </c>
      <c r="J11" s="278"/>
      <c r="K11" s="274">
        <f t="shared" si="0"/>
        <v>150</v>
      </c>
      <c r="L11" s="275">
        <v>3.4986111111111116E-3</v>
      </c>
    </row>
    <row r="12" spans="1:12" s="1" customFormat="1" ht="14.4" x14ac:dyDescent="0.3">
      <c r="A12" s="20">
        <v>11</v>
      </c>
      <c r="B12" s="195" t="s">
        <v>194</v>
      </c>
      <c r="C12" s="195" t="s">
        <v>278</v>
      </c>
      <c r="D12" s="58">
        <v>6.2418981481481483E-4</v>
      </c>
      <c r="E12" s="22">
        <v>30</v>
      </c>
      <c r="F12" s="22">
        <v>30</v>
      </c>
      <c r="G12" s="22">
        <v>30</v>
      </c>
      <c r="H12" s="22">
        <v>30</v>
      </c>
      <c r="I12" s="22">
        <v>30</v>
      </c>
      <c r="J12" s="22"/>
      <c r="K12" s="30">
        <f t="shared" si="0"/>
        <v>150</v>
      </c>
      <c r="L12" s="158">
        <v>3.6081018518518519E-3</v>
      </c>
    </row>
    <row r="13" spans="1:12" s="3" customFormat="1" ht="14.4" x14ac:dyDescent="0.3">
      <c r="A13" s="20">
        <v>12</v>
      </c>
      <c r="B13" s="196" t="s">
        <v>39</v>
      </c>
      <c r="C13" s="196" t="s">
        <v>436</v>
      </c>
      <c r="D13" s="58">
        <v>4.8298611111111106E-4</v>
      </c>
      <c r="E13" s="22">
        <v>30</v>
      </c>
      <c r="F13" s="22">
        <v>30</v>
      </c>
      <c r="G13" s="22">
        <v>30</v>
      </c>
      <c r="H13" s="22">
        <v>30</v>
      </c>
      <c r="I13" s="22">
        <v>30</v>
      </c>
      <c r="J13" s="22"/>
      <c r="K13" s="30">
        <f t="shared" si="0"/>
        <v>150</v>
      </c>
      <c r="L13" s="158">
        <v>3.6249999999999998E-3</v>
      </c>
    </row>
    <row r="14" spans="1:12" s="1" customFormat="1" ht="14.4" x14ac:dyDescent="0.3">
      <c r="A14" s="20">
        <v>13</v>
      </c>
      <c r="B14" s="195" t="s">
        <v>211</v>
      </c>
      <c r="C14" s="195" t="s">
        <v>374</v>
      </c>
      <c r="D14" s="58">
        <v>8.1076388888888897E-4</v>
      </c>
      <c r="E14" s="22">
        <v>30</v>
      </c>
      <c r="F14" s="22">
        <v>30</v>
      </c>
      <c r="G14" s="22">
        <v>30</v>
      </c>
      <c r="H14" s="22">
        <v>30</v>
      </c>
      <c r="I14" s="22">
        <v>30</v>
      </c>
      <c r="J14" s="22"/>
      <c r="K14" s="30">
        <f t="shared" si="0"/>
        <v>150</v>
      </c>
      <c r="L14" s="158">
        <v>3.761226851851852E-3</v>
      </c>
    </row>
    <row r="15" spans="1:12" s="3" customFormat="1" ht="14.4" x14ac:dyDescent="0.3">
      <c r="A15" s="20">
        <v>14</v>
      </c>
      <c r="B15" s="152" t="s">
        <v>29</v>
      </c>
      <c r="C15" s="152" t="s">
        <v>64</v>
      </c>
      <c r="D15" s="277">
        <v>5.2696759259259266E-4</v>
      </c>
      <c r="E15" s="278">
        <v>30</v>
      </c>
      <c r="F15" s="278">
        <v>30</v>
      </c>
      <c r="G15" s="278">
        <v>30</v>
      </c>
      <c r="H15" s="278">
        <v>30</v>
      </c>
      <c r="I15" s="278">
        <v>30</v>
      </c>
      <c r="J15" s="278"/>
      <c r="K15" s="274">
        <v>150</v>
      </c>
      <c r="L15" s="275">
        <v>3.7641203703703708E-3</v>
      </c>
    </row>
    <row r="16" spans="1:12" s="1" customFormat="1" ht="14.4" x14ac:dyDescent="0.3">
      <c r="A16" s="20">
        <v>15</v>
      </c>
      <c r="B16" s="152" t="s">
        <v>210</v>
      </c>
      <c r="C16" s="261" t="s">
        <v>84</v>
      </c>
      <c r="D16" s="58">
        <v>6.1134259259259258E-4</v>
      </c>
      <c r="E16" s="22">
        <v>30</v>
      </c>
      <c r="F16" s="22">
        <v>30</v>
      </c>
      <c r="G16" s="22">
        <v>30</v>
      </c>
      <c r="H16" s="22">
        <v>30</v>
      </c>
      <c r="I16" s="22">
        <v>30</v>
      </c>
      <c r="J16" s="22"/>
      <c r="K16" s="30">
        <f t="shared" ref="K16:K52" si="1">SUM(E16:J16)</f>
        <v>150</v>
      </c>
      <c r="L16" s="158">
        <v>3.8307870370370371E-3</v>
      </c>
    </row>
    <row r="17" spans="1:12" s="3" customFormat="1" ht="14.4" x14ac:dyDescent="0.3">
      <c r="A17" s="20">
        <v>16</v>
      </c>
      <c r="B17" s="195" t="s">
        <v>245</v>
      </c>
      <c r="C17" s="195" t="s">
        <v>373</v>
      </c>
      <c r="D17" s="277">
        <v>1.3848379629629629E-3</v>
      </c>
      <c r="E17" s="278">
        <v>30</v>
      </c>
      <c r="F17" s="278">
        <v>30</v>
      </c>
      <c r="G17" s="278">
        <v>30</v>
      </c>
      <c r="H17" s="278">
        <v>30</v>
      </c>
      <c r="I17" s="278">
        <v>30</v>
      </c>
      <c r="J17" s="278"/>
      <c r="K17" s="274">
        <f t="shared" si="1"/>
        <v>150</v>
      </c>
      <c r="L17" s="275">
        <v>3.8707175925925923E-3</v>
      </c>
    </row>
    <row r="18" spans="1:12" s="1" customFormat="1" ht="14.4" x14ac:dyDescent="0.3">
      <c r="A18" s="20">
        <v>17</v>
      </c>
      <c r="B18" s="196" t="s">
        <v>95</v>
      </c>
      <c r="C18" s="196" t="s">
        <v>434</v>
      </c>
      <c r="D18" s="58">
        <v>9.5902777777777783E-4</v>
      </c>
      <c r="E18" s="22">
        <v>30</v>
      </c>
      <c r="F18" s="22">
        <v>30</v>
      </c>
      <c r="G18" s="22">
        <v>30</v>
      </c>
      <c r="H18" s="22">
        <v>30</v>
      </c>
      <c r="I18" s="22">
        <v>30</v>
      </c>
      <c r="J18" s="22"/>
      <c r="K18" s="30">
        <f t="shared" si="1"/>
        <v>150</v>
      </c>
      <c r="L18" s="158">
        <v>4.0093749999999999E-3</v>
      </c>
    </row>
    <row r="19" spans="1:12" s="3" customFormat="1" ht="14.4" x14ac:dyDescent="0.3">
      <c r="A19" s="20">
        <v>18</v>
      </c>
      <c r="B19" s="195" t="s">
        <v>227</v>
      </c>
      <c r="C19" s="195" t="s">
        <v>372</v>
      </c>
      <c r="D19" s="58">
        <v>9.3460648148148146E-4</v>
      </c>
      <c r="E19" s="22">
        <v>30</v>
      </c>
      <c r="F19" s="22">
        <v>30</v>
      </c>
      <c r="G19" s="22">
        <v>30</v>
      </c>
      <c r="H19" s="22">
        <v>30</v>
      </c>
      <c r="I19" s="22">
        <v>30</v>
      </c>
      <c r="J19" s="22"/>
      <c r="K19" s="30">
        <f t="shared" si="1"/>
        <v>150</v>
      </c>
      <c r="L19" s="158">
        <v>4.0384259259259253E-3</v>
      </c>
    </row>
    <row r="20" spans="1:12" ht="14.4" x14ac:dyDescent="0.3">
      <c r="A20" s="20">
        <v>19</v>
      </c>
      <c r="B20" s="152" t="s">
        <v>39</v>
      </c>
      <c r="C20" s="152" t="s">
        <v>230</v>
      </c>
      <c r="D20" s="58">
        <v>5.1076388888888894E-4</v>
      </c>
      <c r="E20" s="22">
        <v>30</v>
      </c>
      <c r="F20" s="22">
        <v>30</v>
      </c>
      <c r="G20" s="22">
        <v>30</v>
      </c>
      <c r="H20" s="22">
        <v>30</v>
      </c>
      <c r="I20" s="22">
        <v>30</v>
      </c>
      <c r="J20" s="22"/>
      <c r="K20" s="30">
        <f t="shared" si="1"/>
        <v>150</v>
      </c>
      <c r="L20" s="158">
        <v>4.0942129629629636E-3</v>
      </c>
    </row>
    <row r="21" spans="1:12" s="3" customFormat="1" ht="14.4" x14ac:dyDescent="0.3">
      <c r="A21" s="20">
        <v>25</v>
      </c>
      <c r="B21" s="195" t="s">
        <v>194</v>
      </c>
      <c r="C21" s="249" t="s">
        <v>196</v>
      </c>
      <c r="D21" s="58">
        <v>6.2847222222222221E-4</v>
      </c>
      <c r="E21" s="22">
        <v>30</v>
      </c>
      <c r="F21" s="22">
        <v>30</v>
      </c>
      <c r="G21" s="22">
        <v>30</v>
      </c>
      <c r="H21" s="22">
        <v>30</v>
      </c>
      <c r="I21" s="22">
        <v>0</v>
      </c>
      <c r="J21" s="22"/>
      <c r="K21" s="30">
        <f t="shared" si="1"/>
        <v>120</v>
      </c>
      <c r="L21" s="158">
        <v>4.1666666666666666E-3</v>
      </c>
    </row>
    <row r="22" spans="1:12" ht="14.4" x14ac:dyDescent="0.3">
      <c r="A22" s="20">
        <v>20</v>
      </c>
      <c r="B22" s="195" t="s">
        <v>370</v>
      </c>
      <c r="C22" s="195" t="s">
        <v>371</v>
      </c>
      <c r="D22" s="277">
        <v>7.6770833333333335E-4</v>
      </c>
      <c r="E22" s="278">
        <v>30</v>
      </c>
      <c r="F22" s="278">
        <v>30</v>
      </c>
      <c r="G22" s="278">
        <v>30</v>
      </c>
      <c r="H22" s="278">
        <v>30</v>
      </c>
      <c r="I22" s="278">
        <v>0</v>
      </c>
      <c r="J22" s="278"/>
      <c r="K22" s="274">
        <f t="shared" si="1"/>
        <v>120</v>
      </c>
      <c r="L22" s="275">
        <v>4.1666666666666666E-3</v>
      </c>
    </row>
    <row r="23" spans="1:12" s="3" customFormat="1" ht="14.4" x14ac:dyDescent="0.3">
      <c r="A23" s="20">
        <v>21</v>
      </c>
      <c r="B23" s="152" t="s">
        <v>210</v>
      </c>
      <c r="C23" s="152" t="s">
        <v>274</v>
      </c>
      <c r="D23" s="277">
        <v>8.0810185185185184E-4</v>
      </c>
      <c r="E23" s="278">
        <v>30</v>
      </c>
      <c r="F23" s="278">
        <v>30</v>
      </c>
      <c r="G23" s="278">
        <v>30</v>
      </c>
      <c r="H23" s="278">
        <v>30</v>
      </c>
      <c r="I23" s="278">
        <v>0</v>
      </c>
      <c r="J23" s="278"/>
      <c r="K23" s="274">
        <f t="shared" si="1"/>
        <v>120</v>
      </c>
      <c r="L23" s="275">
        <v>4.1666666666666666E-3</v>
      </c>
    </row>
    <row r="24" spans="1:12" ht="14.4" x14ac:dyDescent="0.3">
      <c r="A24" s="20">
        <v>22</v>
      </c>
      <c r="B24" s="152" t="s">
        <v>240</v>
      </c>
      <c r="C24" s="152" t="s">
        <v>340</v>
      </c>
      <c r="D24" s="58">
        <v>9.629629629629631E-4</v>
      </c>
      <c r="E24" s="22">
        <v>30</v>
      </c>
      <c r="F24" s="22">
        <v>30</v>
      </c>
      <c r="G24" s="22">
        <v>30</v>
      </c>
      <c r="H24" s="22">
        <v>30</v>
      </c>
      <c r="I24" s="22">
        <v>0</v>
      </c>
      <c r="J24" s="22"/>
      <c r="K24" s="30">
        <f t="shared" si="1"/>
        <v>120</v>
      </c>
      <c r="L24" s="158">
        <v>4.1666666666666666E-3</v>
      </c>
    </row>
    <row r="25" spans="1:12" s="3" customFormat="1" ht="14.4" x14ac:dyDescent="0.3">
      <c r="A25" s="20">
        <v>23</v>
      </c>
      <c r="B25" s="152" t="s">
        <v>206</v>
      </c>
      <c r="C25" s="152" t="s">
        <v>233</v>
      </c>
      <c r="D25" s="58">
        <v>1.2155092592592593E-3</v>
      </c>
      <c r="E25" s="22">
        <v>30</v>
      </c>
      <c r="F25" s="22">
        <v>30</v>
      </c>
      <c r="G25" s="22">
        <v>30</v>
      </c>
      <c r="H25" s="22">
        <v>30</v>
      </c>
      <c r="I25" s="22">
        <v>0</v>
      </c>
      <c r="J25" s="22"/>
      <c r="K25" s="30">
        <f t="shared" si="1"/>
        <v>120</v>
      </c>
      <c r="L25" s="158">
        <v>4.1666666666666666E-3</v>
      </c>
    </row>
    <row r="26" spans="1:12" s="3" customFormat="1" ht="14.4" x14ac:dyDescent="0.3">
      <c r="A26" s="20">
        <v>24</v>
      </c>
      <c r="B26" s="152" t="s">
        <v>151</v>
      </c>
      <c r="C26" s="152" t="s">
        <v>238</v>
      </c>
      <c r="D26" s="58">
        <v>1.0357638888888888E-3</v>
      </c>
      <c r="E26" s="22">
        <v>30</v>
      </c>
      <c r="F26" s="22">
        <v>30</v>
      </c>
      <c r="G26" s="22">
        <v>30</v>
      </c>
      <c r="H26" s="22">
        <v>30</v>
      </c>
      <c r="I26" s="22">
        <v>0</v>
      </c>
      <c r="J26" s="22"/>
      <c r="K26" s="30">
        <f t="shared" si="1"/>
        <v>120</v>
      </c>
      <c r="L26" s="158">
        <v>0.25</v>
      </c>
    </row>
    <row r="27" spans="1:12" s="1" customFormat="1" ht="14.4" x14ac:dyDescent="0.3">
      <c r="A27" s="20">
        <v>26</v>
      </c>
      <c r="B27" s="152" t="s">
        <v>239</v>
      </c>
      <c r="C27" s="152" t="s">
        <v>365</v>
      </c>
      <c r="D27" s="277">
        <v>2.8773148148148148E-4</v>
      </c>
      <c r="E27" s="278">
        <v>30</v>
      </c>
      <c r="F27" s="278">
        <v>30</v>
      </c>
      <c r="G27" s="278">
        <v>30</v>
      </c>
      <c r="H27" s="278">
        <v>0</v>
      </c>
      <c r="I27" s="278">
        <v>0</v>
      </c>
      <c r="J27" s="278"/>
      <c r="K27" s="274">
        <f t="shared" si="1"/>
        <v>90</v>
      </c>
      <c r="L27" s="275">
        <v>4.1666666666666666E-3</v>
      </c>
    </row>
    <row r="28" spans="1:12" s="3" customFormat="1" ht="14.4" x14ac:dyDescent="0.3">
      <c r="A28" s="20">
        <v>27</v>
      </c>
      <c r="B28" s="196" t="s">
        <v>360</v>
      </c>
      <c r="C28" s="196" t="s">
        <v>362</v>
      </c>
      <c r="D28" s="58">
        <v>4.884259259259259E-4</v>
      </c>
      <c r="E28" s="22">
        <v>30</v>
      </c>
      <c r="F28" s="22">
        <v>30</v>
      </c>
      <c r="G28" s="22">
        <v>30</v>
      </c>
      <c r="H28" s="22">
        <v>0</v>
      </c>
      <c r="I28" s="22">
        <v>0</v>
      </c>
      <c r="J28" s="22"/>
      <c r="K28" s="30">
        <f t="shared" si="1"/>
        <v>90</v>
      </c>
      <c r="L28" s="158">
        <v>4.1666666666666666E-3</v>
      </c>
    </row>
    <row r="29" spans="1:12" s="1" customFormat="1" ht="14.4" x14ac:dyDescent="0.3">
      <c r="A29" s="20">
        <v>28</v>
      </c>
      <c r="B29" s="195" t="s">
        <v>95</v>
      </c>
      <c r="C29" s="195" t="s">
        <v>415</v>
      </c>
      <c r="D29" s="58">
        <v>5.2696759259259266E-4</v>
      </c>
      <c r="E29" s="22">
        <v>30</v>
      </c>
      <c r="F29" s="22">
        <v>30</v>
      </c>
      <c r="G29" s="22">
        <v>30</v>
      </c>
      <c r="H29" s="22">
        <v>0</v>
      </c>
      <c r="I29" s="22">
        <v>0</v>
      </c>
      <c r="J29" s="22"/>
      <c r="K29" s="30">
        <f t="shared" si="1"/>
        <v>90</v>
      </c>
      <c r="L29" s="158">
        <v>4.1666666666666666E-3</v>
      </c>
    </row>
    <row r="30" spans="1:12" s="3" customFormat="1" ht="14.4" x14ac:dyDescent="0.3">
      <c r="A30" s="20">
        <v>29</v>
      </c>
      <c r="B30" s="152" t="s">
        <v>151</v>
      </c>
      <c r="C30" s="152" t="s">
        <v>368</v>
      </c>
      <c r="D30" s="58">
        <v>5.5104166666666659E-4</v>
      </c>
      <c r="E30" s="22">
        <v>30</v>
      </c>
      <c r="F30" s="22">
        <v>30</v>
      </c>
      <c r="G30" s="22">
        <v>30</v>
      </c>
      <c r="H30" s="22">
        <v>0</v>
      </c>
      <c r="I30" s="22">
        <v>0</v>
      </c>
      <c r="J30" s="22"/>
      <c r="K30" s="30">
        <f t="shared" si="1"/>
        <v>90</v>
      </c>
      <c r="L30" s="158">
        <v>4.1666666666666666E-3</v>
      </c>
    </row>
    <row r="31" spans="1:12" s="1" customFormat="1" ht="14.4" x14ac:dyDescent="0.3">
      <c r="A31" s="20">
        <v>30</v>
      </c>
      <c r="B31" s="152" t="s">
        <v>210</v>
      </c>
      <c r="C31" s="152" t="s">
        <v>366</v>
      </c>
      <c r="D31" s="277">
        <v>7.7569444444444441E-4</v>
      </c>
      <c r="E31" s="278">
        <v>30</v>
      </c>
      <c r="F31" s="278">
        <v>30</v>
      </c>
      <c r="G31" s="278">
        <v>30</v>
      </c>
      <c r="H31" s="278">
        <v>0</v>
      </c>
      <c r="I31" s="278">
        <v>0</v>
      </c>
      <c r="J31" s="278"/>
      <c r="K31" s="274">
        <f t="shared" si="1"/>
        <v>90</v>
      </c>
      <c r="L31" s="275">
        <v>4.1666666666666666E-3</v>
      </c>
    </row>
    <row r="32" spans="1:12" s="3" customFormat="1" ht="14.4" x14ac:dyDescent="0.3">
      <c r="A32" s="20">
        <v>31</v>
      </c>
      <c r="B32" s="195" t="s">
        <v>44</v>
      </c>
      <c r="C32" s="195" t="s">
        <v>214</v>
      </c>
      <c r="D32" s="58">
        <v>8.5740740740740732E-4</v>
      </c>
      <c r="E32" s="22">
        <v>30</v>
      </c>
      <c r="F32" s="22">
        <v>30</v>
      </c>
      <c r="G32" s="22">
        <v>30</v>
      </c>
      <c r="H32" s="22">
        <v>0</v>
      </c>
      <c r="I32" s="22">
        <v>0</v>
      </c>
      <c r="J32" s="22"/>
      <c r="K32" s="30">
        <f t="shared" si="1"/>
        <v>90</v>
      </c>
      <c r="L32" s="158">
        <v>4.1666666666666666E-3</v>
      </c>
    </row>
    <row r="33" spans="1:12" ht="14.4" x14ac:dyDescent="0.3">
      <c r="A33" s="20">
        <v>32</v>
      </c>
      <c r="B33" s="152" t="s">
        <v>360</v>
      </c>
      <c r="C33" s="152" t="s">
        <v>361</v>
      </c>
      <c r="D33" s="58">
        <v>1.014814814814815E-3</v>
      </c>
      <c r="E33" s="22">
        <v>30</v>
      </c>
      <c r="F33" s="22">
        <v>30</v>
      </c>
      <c r="G33" s="22">
        <v>30</v>
      </c>
      <c r="H33" s="22">
        <v>0</v>
      </c>
      <c r="I33" s="22">
        <v>0</v>
      </c>
      <c r="J33" s="22"/>
      <c r="K33" s="30">
        <f t="shared" si="1"/>
        <v>90</v>
      </c>
      <c r="L33" s="158">
        <v>4.1666666666666666E-3</v>
      </c>
    </row>
    <row r="34" spans="1:12" s="3" customFormat="1" ht="14.4" x14ac:dyDescent="0.3">
      <c r="A34" s="20">
        <v>33</v>
      </c>
      <c r="B34" s="195" t="s">
        <v>198</v>
      </c>
      <c r="C34" s="195" t="s">
        <v>94</v>
      </c>
      <c r="D34" s="277">
        <v>1.2486111111111111E-3</v>
      </c>
      <c r="E34" s="278">
        <v>30</v>
      </c>
      <c r="F34" s="278">
        <v>30</v>
      </c>
      <c r="G34" s="278">
        <v>30</v>
      </c>
      <c r="H34" s="278">
        <v>0</v>
      </c>
      <c r="I34" s="278">
        <v>0</v>
      </c>
      <c r="J34" s="278"/>
      <c r="K34" s="274">
        <f t="shared" si="1"/>
        <v>90</v>
      </c>
      <c r="L34" s="275">
        <v>4.1666666666666666E-3</v>
      </c>
    </row>
    <row r="35" spans="1:12" ht="14.4" x14ac:dyDescent="0.3">
      <c r="A35" s="20">
        <v>34</v>
      </c>
      <c r="B35" s="195" t="s">
        <v>375</v>
      </c>
      <c r="C35" s="195" t="s">
        <v>53</v>
      </c>
      <c r="D35" s="58">
        <v>1.4622685185185183E-3</v>
      </c>
      <c r="E35" s="22">
        <v>30</v>
      </c>
      <c r="F35" s="22">
        <v>30</v>
      </c>
      <c r="G35" s="22">
        <v>30</v>
      </c>
      <c r="H35" s="22">
        <v>0</v>
      </c>
      <c r="I35" s="22">
        <v>0</v>
      </c>
      <c r="J35" s="22"/>
      <c r="K35" s="30">
        <f t="shared" si="1"/>
        <v>90</v>
      </c>
      <c r="L35" s="158">
        <v>4.1666666666666666E-3</v>
      </c>
    </row>
    <row r="36" spans="1:12" s="3" customFormat="1" ht="14.4" x14ac:dyDescent="0.3">
      <c r="A36" s="20">
        <v>35</v>
      </c>
      <c r="B36" s="195" t="s">
        <v>89</v>
      </c>
      <c r="C36" s="195" t="s">
        <v>164</v>
      </c>
      <c r="D36" s="58">
        <v>1.7743055555555552E-3</v>
      </c>
      <c r="E36" s="22">
        <v>30</v>
      </c>
      <c r="F36" s="22">
        <v>30</v>
      </c>
      <c r="G36" s="22">
        <v>30</v>
      </c>
      <c r="H36" s="22">
        <v>0</v>
      </c>
      <c r="I36" s="22">
        <v>0</v>
      </c>
      <c r="J36" s="22"/>
      <c r="K36" s="30">
        <f t="shared" si="1"/>
        <v>90</v>
      </c>
      <c r="L36" s="158">
        <v>4.1666666666666666E-3</v>
      </c>
    </row>
    <row r="37" spans="1:12" ht="14.4" x14ac:dyDescent="0.3">
      <c r="A37" s="20">
        <v>36</v>
      </c>
      <c r="B37" s="152" t="s">
        <v>118</v>
      </c>
      <c r="C37" s="152" t="s">
        <v>261</v>
      </c>
      <c r="D37" s="58">
        <v>3.0092592592592595E-4</v>
      </c>
      <c r="E37" s="22">
        <v>30</v>
      </c>
      <c r="F37" s="22">
        <v>30</v>
      </c>
      <c r="G37" s="22">
        <v>0</v>
      </c>
      <c r="H37" s="22">
        <v>0</v>
      </c>
      <c r="I37" s="22">
        <v>0</v>
      </c>
      <c r="J37" s="22"/>
      <c r="K37" s="30">
        <f t="shared" si="1"/>
        <v>60</v>
      </c>
      <c r="L37" s="158">
        <v>4.1666666666666666E-3</v>
      </c>
    </row>
    <row r="38" spans="1:12" s="3" customFormat="1" ht="14.4" x14ac:dyDescent="0.3">
      <c r="A38" s="20">
        <v>37</v>
      </c>
      <c r="B38" s="152" t="s">
        <v>39</v>
      </c>
      <c r="C38" s="243" t="s">
        <v>208</v>
      </c>
      <c r="D38" s="58">
        <v>3.7766203703703708E-4</v>
      </c>
      <c r="E38" s="22">
        <v>30</v>
      </c>
      <c r="F38" s="22">
        <v>30</v>
      </c>
      <c r="G38" s="22">
        <v>0</v>
      </c>
      <c r="H38" s="22">
        <v>0</v>
      </c>
      <c r="I38" s="22">
        <v>0</v>
      </c>
      <c r="J38" s="22"/>
      <c r="K38" s="30">
        <f t="shared" si="1"/>
        <v>60</v>
      </c>
      <c r="L38" s="158">
        <v>4.1666666666666666E-3</v>
      </c>
    </row>
    <row r="39" spans="1:12" ht="14.4" x14ac:dyDescent="0.3">
      <c r="A39" s="20">
        <v>38</v>
      </c>
      <c r="B39" s="195" t="s">
        <v>234</v>
      </c>
      <c r="C39" s="283" t="s">
        <v>414</v>
      </c>
      <c r="D39" s="277">
        <v>6.6944444444444441E-4</v>
      </c>
      <c r="E39" s="278">
        <v>30</v>
      </c>
      <c r="F39" s="278">
        <v>30</v>
      </c>
      <c r="G39" s="278">
        <v>0</v>
      </c>
      <c r="H39" s="278">
        <v>0</v>
      </c>
      <c r="I39" s="278">
        <v>0</v>
      </c>
      <c r="J39" s="278"/>
      <c r="K39" s="274">
        <f t="shared" si="1"/>
        <v>60</v>
      </c>
      <c r="L39" s="275">
        <v>4.1666666666666666E-3</v>
      </c>
    </row>
    <row r="40" spans="1:12" ht="14.4" x14ac:dyDescent="0.3">
      <c r="A40" s="20">
        <v>39</v>
      </c>
      <c r="B40" s="196" t="s">
        <v>239</v>
      </c>
      <c r="C40" s="244" t="s">
        <v>244</v>
      </c>
      <c r="D40" s="58">
        <v>8.3460648148148142E-4</v>
      </c>
      <c r="E40" s="22">
        <v>30</v>
      </c>
      <c r="F40" s="22">
        <v>30</v>
      </c>
      <c r="G40" s="22">
        <v>0</v>
      </c>
      <c r="H40" s="22">
        <v>0</v>
      </c>
      <c r="I40" s="22">
        <v>0</v>
      </c>
      <c r="J40" s="22"/>
      <c r="K40" s="30">
        <f t="shared" si="1"/>
        <v>60</v>
      </c>
      <c r="L40" s="158">
        <v>4.1666666666666666E-3</v>
      </c>
    </row>
    <row r="41" spans="1:12" ht="14.4" x14ac:dyDescent="0.3">
      <c r="A41" s="20">
        <v>40</v>
      </c>
      <c r="B41" s="196" t="s">
        <v>203</v>
      </c>
      <c r="C41" s="244" t="s">
        <v>290</v>
      </c>
      <c r="D41" s="58">
        <v>9.9930555555555558E-4</v>
      </c>
      <c r="E41" s="22">
        <v>30</v>
      </c>
      <c r="F41" s="22">
        <v>30</v>
      </c>
      <c r="G41" s="22">
        <v>0</v>
      </c>
      <c r="H41" s="22">
        <v>0</v>
      </c>
      <c r="I41" s="22">
        <v>0</v>
      </c>
      <c r="J41" s="22"/>
      <c r="K41" s="30">
        <f t="shared" si="1"/>
        <v>60</v>
      </c>
      <c r="L41" s="158">
        <v>4.1666666666666666E-3</v>
      </c>
    </row>
    <row r="42" spans="1:12" ht="14.4" x14ac:dyDescent="0.3">
      <c r="A42" s="20">
        <v>41</v>
      </c>
      <c r="B42" s="192" t="s">
        <v>44</v>
      </c>
      <c r="C42" s="245" t="s">
        <v>45</v>
      </c>
      <c r="D42" s="277">
        <v>2.1503472222222223E-3</v>
      </c>
      <c r="E42" s="278">
        <v>30</v>
      </c>
      <c r="F42" s="278">
        <v>30</v>
      </c>
      <c r="G42" s="278">
        <v>0</v>
      </c>
      <c r="H42" s="278">
        <v>0</v>
      </c>
      <c r="I42" s="278">
        <v>0</v>
      </c>
      <c r="J42" s="278"/>
      <c r="K42" s="274">
        <f t="shared" si="1"/>
        <v>60</v>
      </c>
      <c r="L42" s="275">
        <v>4.1666666666666666E-3</v>
      </c>
    </row>
    <row r="43" spans="1:12" ht="14.4" x14ac:dyDescent="0.3">
      <c r="A43" s="20">
        <v>42</v>
      </c>
      <c r="B43" s="196" t="s">
        <v>29</v>
      </c>
      <c r="C43" s="244" t="s">
        <v>63</v>
      </c>
      <c r="D43" s="277">
        <v>3.5775462962962958E-4</v>
      </c>
      <c r="E43" s="278">
        <v>30</v>
      </c>
      <c r="F43" s="278">
        <v>0</v>
      </c>
      <c r="G43" s="278">
        <v>0</v>
      </c>
      <c r="H43" s="278">
        <v>0</v>
      </c>
      <c r="I43" s="278">
        <v>0</v>
      </c>
      <c r="J43" s="278"/>
      <c r="K43" s="274">
        <f t="shared" si="1"/>
        <v>30</v>
      </c>
      <c r="L43" s="275">
        <v>4.1666666666666666E-3</v>
      </c>
    </row>
    <row r="44" spans="1:12" ht="14.4" x14ac:dyDescent="0.3">
      <c r="A44" s="20">
        <v>43</v>
      </c>
      <c r="B44" s="262" t="s">
        <v>95</v>
      </c>
      <c r="C44" s="245" t="s">
        <v>99</v>
      </c>
      <c r="D44" s="277">
        <v>4.3067129629629624E-4</v>
      </c>
      <c r="E44" s="278">
        <v>30</v>
      </c>
      <c r="F44" s="278">
        <v>0</v>
      </c>
      <c r="G44" s="278">
        <v>0</v>
      </c>
      <c r="H44" s="278">
        <v>0</v>
      </c>
      <c r="I44" s="278">
        <v>0</v>
      </c>
      <c r="J44" s="278"/>
      <c r="K44" s="274">
        <f t="shared" si="1"/>
        <v>30</v>
      </c>
      <c r="L44" s="275">
        <v>4.1666666666666666E-3</v>
      </c>
    </row>
    <row r="45" spans="1:12" ht="14.4" x14ac:dyDescent="0.3">
      <c r="A45" s="20">
        <v>44</v>
      </c>
      <c r="B45" s="196" t="s">
        <v>240</v>
      </c>
      <c r="C45" s="244" t="s">
        <v>23</v>
      </c>
      <c r="D45" s="277">
        <v>4.8194444444444451E-4</v>
      </c>
      <c r="E45" s="278">
        <v>30</v>
      </c>
      <c r="F45" s="278">
        <v>0</v>
      </c>
      <c r="G45" s="278">
        <v>0</v>
      </c>
      <c r="H45" s="278">
        <v>0</v>
      </c>
      <c r="I45" s="278">
        <v>0</v>
      </c>
      <c r="J45" s="278"/>
      <c r="K45" s="274">
        <f t="shared" si="1"/>
        <v>30</v>
      </c>
      <c r="L45" s="275">
        <v>4.1666666666666666E-3</v>
      </c>
    </row>
    <row r="46" spans="1:12" ht="14.4" x14ac:dyDescent="0.3">
      <c r="A46" s="20">
        <v>45</v>
      </c>
      <c r="B46" s="262" t="s">
        <v>375</v>
      </c>
      <c r="C46" s="245" t="s">
        <v>376</v>
      </c>
      <c r="D46" s="58">
        <v>5.5601851851851852E-4</v>
      </c>
      <c r="E46" s="22">
        <v>30</v>
      </c>
      <c r="F46" s="22">
        <v>0</v>
      </c>
      <c r="G46" s="22">
        <v>0</v>
      </c>
      <c r="H46" s="22">
        <v>0</v>
      </c>
      <c r="I46" s="22">
        <v>0</v>
      </c>
      <c r="J46" s="22"/>
      <c r="K46" s="30">
        <f t="shared" si="1"/>
        <v>30</v>
      </c>
      <c r="L46" s="158">
        <v>4.1666666666666666E-3</v>
      </c>
    </row>
    <row r="47" spans="1:12" ht="14.4" x14ac:dyDescent="0.3">
      <c r="A47" s="20">
        <v>46</v>
      </c>
      <c r="B47" s="192" t="s">
        <v>81</v>
      </c>
      <c r="C47" s="245" t="s">
        <v>250</v>
      </c>
      <c r="D47" s="277">
        <v>6.3749999999999994E-4</v>
      </c>
      <c r="E47" s="278">
        <v>30</v>
      </c>
      <c r="F47" s="278">
        <v>0</v>
      </c>
      <c r="G47" s="278">
        <v>0</v>
      </c>
      <c r="H47" s="278">
        <v>0</v>
      </c>
      <c r="I47" s="278">
        <v>0</v>
      </c>
      <c r="J47" s="278"/>
      <c r="K47" s="274">
        <f t="shared" si="1"/>
        <v>30</v>
      </c>
      <c r="L47" s="275">
        <v>4.1666666666666666E-3</v>
      </c>
    </row>
    <row r="48" spans="1:12" ht="14.4" x14ac:dyDescent="0.3">
      <c r="A48" s="20">
        <v>47</v>
      </c>
      <c r="B48" s="196" t="s">
        <v>50</v>
      </c>
      <c r="C48" s="244" t="s">
        <v>106</v>
      </c>
      <c r="D48" s="58">
        <v>7.1620370370370371E-4</v>
      </c>
      <c r="E48" s="22">
        <v>30</v>
      </c>
      <c r="F48" s="22">
        <v>0</v>
      </c>
      <c r="G48" s="22">
        <v>0</v>
      </c>
      <c r="H48" s="22">
        <v>0</v>
      </c>
      <c r="I48" s="22">
        <v>0</v>
      </c>
      <c r="J48" s="22"/>
      <c r="K48" s="30">
        <f t="shared" si="1"/>
        <v>30</v>
      </c>
      <c r="L48" s="158">
        <v>4.1666666666666666E-3</v>
      </c>
    </row>
    <row r="49" spans="1:12" ht="14.4" x14ac:dyDescent="0.3">
      <c r="A49" s="20">
        <v>48</v>
      </c>
      <c r="B49" s="196" t="s">
        <v>118</v>
      </c>
      <c r="C49" s="244" t="s">
        <v>369</v>
      </c>
      <c r="D49" s="58">
        <v>7.4907407407407399E-4</v>
      </c>
      <c r="E49" s="22">
        <v>30</v>
      </c>
      <c r="F49" s="22">
        <v>0</v>
      </c>
      <c r="G49" s="22">
        <v>0</v>
      </c>
      <c r="H49" s="22">
        <v>0</v>
      </c>
      <c r="I49" s="22">
        <v>0</v>
      </c>
      <c r="J49" s="22"/>
      <c r="K49" s="30">
        <f t="shared" si="1"/>
        <v>30</v>
      </c>
      <c r="L49" s="158">
        <v>4.1666666666666666E-3</v>
      </c>
    </row>
    <row r="50" spans="1:12" ht="14.4" x14ac:dyDescent="0.3">
      <c r="A50" s="20">
        <v>49</v>
      </c>
      <c r="B50" s="196" t="s">
        <v>370</v>
      </c>
      <c r="C50" s="244" t="s">
        <v>90</v>
      </c>
      <c r="D50" s="277">
        <v>7.5613425925925924E-4</v>
      </c>
      <c r="E50" s="278">
        <v>30</v>
      </c>
      <c r="F50" s="278">
        <v>0</v>
      </c>
      <c r="G50" s="278">
        <v>0</v>
      </c>
      <c r="H50" s="278">
        <v>0</v>
      </c>
      <c r="I50" s="278">
        <v>0</v>
      </c>
      <c r="J50" s="278"/>
      <c r="K50" s="274">
        <f t="shared" si="1"/>
        <v>30</v>
      </c>
      <c r="L50" s="275">
        <v>4.1666666666666666E-3</v>
      </c>
    </row>
    <row r="51" spans="1:12" ht="14.4" x14ac:dyDescent="0.3">
      <c r="A51" s="20">
        <v>50</v>
      </c>
      <c r="B51" s="262" t="s">
        <v>81</v>
      </c>
      <c r="C51" s="245" t="s">
        <v>249</v>
      </c>
      <c r="D51" s="58">
        <v>1.107986111111111E-3</v>
      </c>
      <c r="E51" s="22">
        <v>30</v>
      </c>
      <c r="F51" s="22">
        <v>0</v>
      </c>
      <c r="G51" s="22">
        <v>0</v>
      </c>
      <c r="H51" s="22">
        <v>0</v>
      </c>
      <c r="I51" s="22">
        <v>0</v>
      </c>
      <c r="J51" s="22"/>
      <c r="K51" s="30">
        <f t="shared" si="1"/>
        <v>30</v>
      </c>
      <c r="L51" s="158">
        <v>4.1666666666666666E-3</v>
      </c>
    </row>
    <row r="52" spans="1:12" ht="14.4" x14ac:dyDescent="0.3">
      <c r="A52" s="20">
        <v>51</v>
      </c>
      <c r="B52" s="192" t="s">
        <v>89</v>
      </c>
      <c r="C52" s="245" t="s">
        <v>420</v>
      </c>
      <c r="D52" s="277">
        <v>2.7578703703703706E-3</v>
      </c>
      <c r="E52" s="278">
        <v>30</v>
      </c>
      <c r="F52" s="278">
        <v>0</v>
      </c>
      <c r="G52" s="278">
        <v>0</v>
      </c>
      <c r="H52" s="278">
        <v>0</v>
      </c>
      <c r="I52" s="278">
        <v>0</v>
      </c>
      <c r="J52" s="278"/>
      <c r="K52" s="274">
        <f t="shared" si="1"/>
        <v>30</v>
      </c>
      <c r="L52" s="275">
        <v>4.1666666666666666E-3</v>
      </c>
    </row>
    <row r="53" spans="1:12" ht="14.4" x14ac:dyDescent="0.3">
      <c r="A53" s="20">
        <v>52</v>
      </c>
      <c r="B53" s="196" t="s">
        <v>197</v>
      </c>
      <c r="C53" s="244" t="s">
        <v>367</v>
      </c>
      <c r="D53" s="58">
        <v>4.1666666666666666E-3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/>
      <c r="K53" s="30">
        <v>0</v>
      </c>
      <c r="L53" s="158">
        <v>4.1666666666666666E-3</v>
      </c>
    </row>
    <row r="54" spans="1:12" ht="14.4" x14ac:dyDescent="0.3">
      <c r="A54" s="20">
        <v>53</v>
      </c>
      <c r="B54" s="196" t="s">
        <v>118</v>
      </c>
      <c r="C54" s="246" t="s">
        <v>257</v>
      </c>
      <c r="D54" s="58">
        <v>4.1666666666666666E-3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/>
      <c r="K54" s="30">
        <f>SUM(E54:J54)</f>
        <v>0</v>
      </c>
      <c r="L54" s="158">
        <v>4.1666666666666666E-3</v>
      </c>
    </row>
    <row r="55" spans="1:12" ht="14.4" x14ac:dyDescent="0.3">
      <c r="A55" s="20">
        <v>54</v>
      </c>
      <c r="B55" s="244" t="s">
        <v>309</v>
      </c>
      <c r="C55" s="152" t="s">
        <v>310</v>
      </c>
      <c r="D55" s="277">
        <v>4.1666666666666666E-3</v>
      </c>
      <c r="E55" s="278">
        <v>0</v>
      </c>
      <c r="F55" s="278">
        <v>0</v>
      </c>
      <c r="G55" s="278">
        <v>0</v>
      </c>
      <c r="H55" s="278">
        <v>0</v>
      </c>
      <c r="I55" s="278">
        <v>0</v>
      </c>
      <c r="J55" s="278"/>
      <c r="K55" s="274">
        <f>SUM(E55:J55)</f>
        <v>0</v>
      </c>
      <c r="L55" s="275">
        <v>4.1666666666666666E-3</v>
      </c>
    </row>
  </sheetData>
  <sortState xmlns:xlrd2="http://schemas.microsoft.com/office/spreadsheetml/2017/richdata2" ref="A2:L55">
    <sortCondition descending="1" ref="K2:K55"/>
    <sortCondition ref="L2:L55"/>
    <sortCondition ref="D2:D55"/>
  </sortState>
  <printOptions gridLines="1"/>
  <pageMargins left="0.7" right="0.7" top="0.75" bottom="0.75" header="0.3" footer="0.3"/>
  <pageSetup fitToHeight="0" orientation="landscape" horizontalDpi="4294967293" r:id="rId1"/>
  <headerFooter>
    <oddHeader>&amp;COpen Day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L38"/>
  <sheetViews>
    <sheetView view="pageLayout" zoomScaleNormal="100" workbookViewId="0">
      <selection activeCell="B2" sqref="B2:C30"/>
    </sheetView>
  </sheetViews>
  <sheetFormatPr defaultRowHeight="13.8" x14ac:dyDescent="0.25"/>
  <cols>
    <col min="1" max="1" width="2.8984375" customWidth="1"/>
    <col min="2" max="2" width="18.3984375" customWidth="1"/>
    <col min="3" max="3" width="10.69921875" customWidth="1"/>
    <col min="4" max="4" width="8.19921875" style="107" customWidth="1"/>
    <col min="6" max="6" width="9.8984375" customWidth="1"/>
    <col min="7" max="7" width="9.09765625" customWidth="1"/>
    <col min="8" max="10" width="9.59765625" customWidth="1"/>
    <col min="11" max="11" width="10" style="13" customWidth="1"/>
    <col min="12" max="12" width="9.69921875" style="107" customWidth="1"/>
  </cols>
  <sheetData>
    <row r="1" spans="1:12" s="5" customFormat="1" ht="14.4" x14ac:dyDescent="0.3">
      <c r="A1" s="32"/>
      <c r="B1" s="38" t="s">
        <v>0</v>
      </c>
      <c r="C1" s="38" t="s">
        <v>1</v>
      </c>
      <c r="D1" s="110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146" t="s">
        <v>155</v>
      </c>
      <c r="K1" s="39" t="s">
        <v>8</v>
      </c>
      <c r="L1" s="110" t="s">
        <v>9</v>
      </c>
    </row>
    <row r="2" spans="1:12" s="1" customFormat="1" ht="14.4" x14ac:dyDescent="0.3">
      <c r="A2" s="33">
        <v>1</v>
      </c>
      <c r="B2" s="151"/>
      <c r="C2" s="151"/>
      <c r="D2" s="130"/>
      <c r="E2" s="36"/>
      <c r="F2" s="36"/>
      <c r="G2" s="36"/>
      <c r="H2" s="36"/>
      <c r="I2" s="36"/>
      <c r="J2" s="36"/>
      <c r="K2" s="117">
        <f>SUM(E2:J2)</f>
        <v>0</v>
      </c>
      <c r="L2" s="130"/>
    </row>
    <row r="3" spans="1:12" s="3" customFormat="1" ht="14.4" x14ac:dyDescent="0.3">
      <c r="A3" s="33">
        <v>2</v>
      </c>
      <c r="B3" s="151"/>
      <c r="C3" s="151"/>
      <c r="D3" s="130"/>
      <c r="E3" s="36"/>
      <c r="F3" s="36"/>
      <c r="G3" s="36"/>
      <c r="H3" s="36"/>
      <c r="I3" s="36"/>
      <c r="J3" s="36"/>
      <c r="K3" s="117">
        <f t="shared" ref="K3:K38" si="0">SUM(E3:J3)</f>
        <v>0</v>
      </c>
      <c r="L3" s="130"/>
    </row>
    <row r="4" spans="1:12" s="1" customFormat="1" ht="14.4" x14ac:dyDescent="0.3">
      <c r="A4" s="33">
        <v>3</v>
      </c>
      <c r="B4" s="151"/>
      <c r="C4" s="151"/>
      <c r="D4" s="130"/>
      <c r="E4" s="36"/>
      <c r="F4" s="36"/>
      <c r="G4" s="36"/>
      <c r="H4" s="36"/>
      <c r="I4" s="36"/>
      <c r="J4" s="36"/>
      <c r="K4" s="117">
        <f t="shared" si="0"/>
        <v>0</v>
      </c>
      <c r="L4" s="130"/>
    </row>
    <row r="5" spans="1:12" s="3" customFormat="1" ht="14.4" x14ac:dyDescent="0.3">
      <c r="A5" s="33">
        <v>4</v>
      </c>
      <c r="B5" s="151"/>
      <c r="C5" s="151"/>
      <c r="D5" s="130"/>
      <c r="E5" s="36"/>
      <c r="F5" s="36"/>
      <c r="G5" s="36"/>
      <c r="H5" s="36"/>
      <c r="I5" s="36"/>
      <c r="J5" s="36"/>
      <c r="K5" s="117">
        <f t="shared" si="0"/>
        <v>0</v>
      </c>
      <c r="L5" s="130"/>
    </row>
    <row r="6" spans="1:12" s="1" customFormat="1" ht="14.4" x14ac:dyDescent="0.3">
      <c r="A6" s="33">
        <v>5</v>
      </c>
      <c r="B6" s="151"/>
      <c r="C6" s="151"/>
      <c r="D6" s="130"/>
      <c r="E6" s="36"/>
      <c r="F6" s="36"/>
      <c r="G6" s="36"/>
      <c r="H6" s="36"/>
      <c r="I6" s="36"/>
      <c r="J6" s="36"/>
      <c r="K6" s="117">
        <f t="shared" si="0"/>
        <v>0</v>
      </c>
      <c r="L6" s="130"/>
    </row>
    <row r="7" spans="1:12" s="3" customFormat="1" ht="14.4" x14ac:dyDescent="0.3">
      <c r="A7" s="33">
        <v>6</v>
      </c>
      <c r="B7" s="151"/>
      <c r="C7" s="151"/>
      <c r="D7" s="130"/>
      <c r="E7" s="36"/>
      <c r="F7" s="36"/>
      <c r="G7" s="36"/>
      <c r="H7" s="36"/>
      <c r="I7" s="36"/>
      <c r="J7" s="36"/>
      <c r="K7" s="117">
        <f t="shared" si="0"/>
        <v>0</v>
      </c>
      <c r="L7" s="130"/>
    </row>
    <row r="8" spans="1:12" s="1" customFormat="1" ht="14.4" x14ac:dyDescent="0.3">
      <c r="A8" s="33">
        <v>7</v>
      </c>
      <c r="B8" s="151"/>
      <c r="C8" s="151"/>
      <c r="D8" s="130"/>
      <c r="E8" s="36"/>
      <c r="F8" s="36"/>
      <c r="G8" s="36"/>
      <c r="H8" s="36"/>
      <c r="I8" s="36"/>
      <c r="J8" s="36"/>
      <c r="K8" s="117">
        <f t="shared" si="0"/>
        <v>0</v>
      </c>
      <c r="L8" s="130"/>
    </row>
    <row r="9" spans="1:12" s="3" customFormat="1" ht="14.4" x14ac:dyDescent="0.3">
      <c r="A9" s="33">
        <v>8</v>
      </c>
      <c r="B9" s="151"/>
      <c r="C9" s="151"/>
      <c r="D9" s="130"/>
      <c r="E9" s="36"/>
      <c r="F9" s="36"/>
      <c r="G9" s="36"/>
      <c r="H9" s="36"/>
      <c r="I9" s="36"/>
      <c r="J9" s="36"/>
      <c r="K9" s="117">
        <f t="shared" si="0"/>
        <v>0</v>
      </c>
      <c r="L9" s="130"/>
    </row>
    <row r="10" spans="1:12" s="1" customFormat="1" ht="14.4" x14ac:dyDescent="0.3">
      <c r="A10" s="33">
        <v>9</v>
      </c>
      <c r="B10" s="151"/>
      <c r="C10" s="151"/>
      <c r="D10" s="130"/>
      <c r="E10" s="36"/>
      <c r="F10" s="36"/>
      <c r="G10" s="36"/>
      <c r="H10" s="36"/>
      <c r="I10" s="36"/>
      <c r="J10" s="36"/>
      <c r="K10" s="117">
        <f t="shared" si="0"/>
        <v>0</v>
      </c>
      <c r="L10" s="130"/>
    </row>
    <row r="11" spans="1:12" s="3" customFormat="1" ht="14.4" x14ac:dyDescent="0.3">
      <c r="A11" s="33">
        <v>10</v>
      </c>
      <c r="B11" s="151"/>
      <c r="C11" s="151"/>
      <c r="D11" s="130"/>
      <c r="E11" s="36"/>
      <c r="F11" s="36"/>
      <c r="G11" s="36"/>
      <c r="H11" s="36"/>
      <c r="I11" s="36"/>
      <c r="J11" s="36"/>
      <c r="K11" s="117">
        <f t="shared" si="0"/>
        <v>0</v>
      </c>
      <c r="L11" s="130"/>
    </row>
    <row r="12" spans="1:12" s="1" customFormat="1" ht="14.4" x14ac:dyDescent="0.3">
      <c r="A12" s="33">
        <v>11</v>
      </c>
      <c r="B12" s="151"/>
      <c r="C12" s="151"/>
      <c r="D12" s="130"/>
      <c r="E12" s="36"/>
      <c r="F12" s="36"/>
      <c r="G12" s="36"/>
      <c r="H12" s="36"/>
      <c r="I12" s="36"/>
      <c r="J12" s="36"/>
      <c r="K12" s="117">
        <f t="shared" si="0"/>
        <v>0</v>
      </c>
      <c r="L12" s="130"/>
    </row>
    <row r="13" spans="1:12" s="3" customFormat="1" ht="14.4" x14ac:dyDescent="0.3">
      <c r="A13" s="33">
        <v>12</v>
      </c>
      <c r="B13" s="151"/>
      <c r="C13" s="151"/>
      <c r="D13" s="130"/>
      <c r="E13" s="36"/>
      <c r="F13" s="36"/>
      <c r="G13" s="36"/>
      <c r="H13" s="36"/>
      <c r="I13" s="36"/>
      <c r="J13" s="36"/>
      <c r="K13" s="117">
        <f t="shared" si="0"/>
        <v>0</v>
      </c>
      <c r="L13" s="130"/>
    </row>
    <row r="14" spans="1:12" s="1" customFormat="1" ht="14.4" x14ac:dyDescent="0.3">
      <c r="A14" s="33">
        <v>13</v>
      </c>
      <c r="B14" s="151"/>
      <c r="C14" s="151"/>
      <c r="D14" s="130"/>
      <c r="E14" s="36"/>
      <c r="F14" s="36"/>
      <c r="G14" s="36"/>
      <c r="H14" s="36"/>
      <c r="I14" s="36"/>
      <c r="J14" s="36"/>
      <c r="K14" s="117">
        <f t="shared" si="0"/>
        <v>0</v>
      </c>
      <c r="L14" s="130"/>
    </row>
    <row r="15" spans="1:12" s="3" customFormat="1" ht="14.4" x14ac:dyDescent="0.3">
      <c r="A15" s="33">
        <v>14</v>
      </c>
      <c r="B15" s="151"/>
      <c r="C15" s="151"/>
      <c r="D15" s="130"/>
      <c r="E15" s="36"/>
      <c r="F15" s="36"/>
      <c r="G15" s="36"/>
      <c r="H15" s="36"/>
      <c r="I15" s="36"/>
      <c r="J15" s="36"/>
      <c r="K15" s="117">
        <f t="shared" si="0"/>
        <v>0</v>
      </c>
      <c r="L15" s="130"/>
    </row>
    <row r="16" spans="1:12" s="1" customFormat="1" ht="14.4" x14ac:dyDescent="0.3">
      <c r="A16" s="33">
        <v>15</v>
      </c>
      <c r="B16" s="151"/>
      <c r="C16" s="151"/>
      <c r="D16" s="130"/>
      <c r="E16" s="36"/>
      <c r="F16" s="36"/>
      <c r="G16" s="36"/>
      <c r="H16" s="36"/>
      <c r="I16" s="36"/>
      <c r="J16" s="36"/>
      <c r="K16" s="117">
        <f t="shared" si="0"/>
        <v>0</v>
      </c>
      <c r="L16" s="130"/>
    </row>
    <row r="17" spans="1:12" s="3" customFormat="1" ht="14.4" x14ac:dyDescent="0.3">
      <c r="A17" s="33">
        <v>16</v>
      </c>
      <c r="B17" s="151"/>
      <c r="C17" s="151"/>
      <c r="D17" s="130"/>
      <c r="E17" s="36"/>
      <c r="F17" s="36"/>
      <c r="G17" s="36"/>
      <c r="H17" s="36"/>
      <c r="I17" s="36"/>
      <c r="J17" s="36"/>
      <c r="K17" s="117">
        <f t="shared" si="0"/>
        <v>0</v>
      </c>
      <c r="L17" s="130"/>
    </row>
    <row r="18" spans="1:12" s="1" customFormat="1" ht="14.4" x14ac:dyDescent="0.3">
      <c r="A18" s="33">
        <v>17</v>
      </c>
      <c r="B18" s="151"/>
      <c r="C18" s="151"/>
      <c r="D18" s="130"/>
      <c r="E18" s="36"/>
      <c r="F18" s="36"/>
      <c r="G18" s="36"/>
      <c r="H18" s="36"/>
      <c r="I18" s="36"/>
      <c r="J18" s="36"/>
      <c r="K18" s="117">
        <f t="shared" si="0"/>
        <v>0</v>
      </c>
      <c r="L18" s="130"/>
    </row>
    <row r="19" spans="1:12" s="3" customFormat="1" ht="14.4" x14ac:dyDescent="0.3">
      <c r="A19" s="33">
        <v>18</v>
      </c>
      <c r="B19" s="151"/>
      <c r="C19" s="151"/>
      <c r="D19" s="130"/>
      <c r="E19" s="36"/>
      <c r="F19" s="36"/>
      <c r="G19" s="36"/>
      <c r="H19" s="36"/>
      <c r="I19" s="36"/>
      <c r="J19" s="36"/>
      <c r="K19" s="117">
        <f t="shared" si="0"/>
        <v>0</v>
      </c>
      <c r="L19" s="130"/>
    </row>
    <row r="20" spans="1:12" ht="14.4" x14ac:dyDescent="0.3">
      <c r="A20" s="33">
        <v>19</v>
      </c>
      <c r="B20" s="151"/>
      <c r="C20" s="151"/>
      <c r="D20" s="130"/>
      <c r="E20" s="36"/>
      <c r="F20" s="36"/>
      <c r="G20" s="36"/>
      <c r="H20" s="36"/>
      <c r="I20" s="36"/>
      <c r="J20" s="36"/>
      <c r="K20" s="117">
        <f t="shared" si="0"/>
        <v>0</v>
      </c>
      <c r="L20" s="130"/>
    </row>
    <row r="21" spans="1:12" s="3" customFormat="1" ht="14.4" x14ac:dyDescent="0.3">
      <c r="A21" s="33">
        <v>20</v>
      </c>
      <c r="B21" s="151"/>
      <c r="C21" s="151"/>
      <c r="D21" s="130"/>
      <c r="E21" s="36"/>
      <c r="F21" s="36"/>
      <c r="G21" s="36"/>
      <c r="H21" s="36"/>
      <c r="I21" s="36"/>
      <c r="J21" s="36"/>
      <c r="K21" s="117">
        <f t="shared" si="0"/>
        <v>0</v>
      </c>
      <c r="L21" s="130"/>
    </row>
    <row r="22" spans="1:12" ht="14.4" x14ac:dyDescent="0.3">
      <c r="A22" s="33">
        <v>21</v>
      </c>
      <c r="B22" s="151"/>
      <c r="C22" s="151"/>
      <c r="D22" s="130"/>
      <c r="E22" s="36"/>
      <c r="F22" s="36"/>
      <c r="G22" s="36"/>
      <c r="H22" s="36"/>
      <c r="I22" s="36"/>
      <c r="J22" s="36"/>
      <c r="K22" s="117">
        <f t="shared" si="0"/>
        <v>0</v>
      </c>
      <c r="L22" s="130"/>
    </row>
    <row r="23" spans="1:12" s="3" customFormat="1" ht="14.4" x14ac:dyDescent="0.3">
      <c r="A23" s="33">
        <v>22</v>
      </c>
      <c r="B23" s="151"/>
      <c r="C23" s="151"/>
      <c r="D23" s="130"/>
      <c r="E23" s="36"/>
      <c r="F23" s="36"/>
      <c r="G23" s="36"/>
      <c r="H23" s="36"/>
      <c r="I23" s="36"/>
      <c r="J23" s="36"/>
      <c r="K23" s="117">
        <f t="shared" si="0"/>
        <v>0</v>
      </c>
      <c r="L23" s="130"/>
    </row>
    <row r="24" spans="1:12" ht="14.4" x14ac:dyDescent="0.3">
      <c r="A24" s="33">
        <v>23</v>
      </c>
      <c r="B24" s="151"/>
      <c r="C24" s="151"/>
      <c r="D24" s="130"/>
      <c r="E24" s="36"/>
      <c r="F24" s="36"/>
      <c r="G24" s="36"/>
      <c r="H24" s="36"/>
      <c r="I24" s="36"/>
      <c r="J24" s="36"/>
      <c r="K24" s="117">
        <f t="shared" si="0"/>
        <v>0</v>
      </c>
      <c r="L24" s="130"/>
    </row>
    <row r="25" spans="1:12" s="3" customFormat="1" ht="14.4" x14ac:dyDescent="0.3">
      <c r="A25" s="33">
        <v>24</v>
      </c>
      <c r="B25" s="151"/>
      <c r="C25" s="151"/>
      <c r="D25" s="130"/>
      <c r="E25" s="36"/>
      <c r="F25" s="36"/>
      <c r="G25" s="36"/>
      <c r="H25" s="36"/>
      <c r="I25" s="36"/>
      <c r="J25" s="36"/>
      <c r="K25" s="117">
        <f t="shared" si="0"/>
        <v>0</v>
      </c>
      <c r="L25" s="130"/>
    </row>
    <row r="26" spans="1:12" s="3" customFormat="1" ht="14.4" x14ac:dyDescent="0.3">
      <c r="A26" s="33">
        <v>25</v>
      </c>
      <c r="B26" s="151"/>
      <c r="C26" s="151"/>
      <c r="D26" s="130"/>
      <c r="E26" s="36"/>
      <c r="F26" s="36"/>
      <c r="G26" s="36"/>
      <c r="H26" s="36"/>
      <c r="I26" s="36"/>
      <c r="J26" s="36"/>
      <c r="K26" s="117">
        <f t="shared" si="0"/>
        <v>0</v>
      </c>
      <c r="L26" s="130"/>
    </row>
    <row r="27" spans="1:12" s="1" customFormat="1" ht="14.4" x14ac:dyDescent="0.3">
      <c r="A27" s="33">
        <v>26</v>
      </c>
      <c r="B27" s="151"/>
      <c r="C27" s="151"/>
      <c r="D27" s="130"/>
      <c r="E27" s="36"/>
      <c r="F27" s="36"/>
      <c r="G27" s="36"/>
      <c r="H27" s="36"/>
      <c r="I27" s="36"/>
      <c r="J27" s="36"/>
      <c r="K27" s="117">
        <f t="shared" si="0"/>
        <v>0</v>
      </c>
      <c r="L27" s="130"/>
    </row>
    <row r="28" spans="1:12" s="3" customFormat="1" ht="14.4" x14ac:dyDescent="0.3">
      <c r="A28" s="33">
        <v>27</v>
      </c>
      <c r="B28" s="151"/>
      <c r="C28" s="151"/>
      <c r="D28" s="130"/>
      <c r="E28" s="36"/>
      <c r="F28" s="36"/>
      <c r="G28" s="36"/>
      <c r="H28" s="36"/>
      <c r="I28" s="36"/>
      <c r="J28" s="36"/>
      <c r="K28" s="117">
        <f t="shared" si="0"/>
        <v>0</v>
      </c>
      <c r="L28" s="130"/>
    </row>
    <row r="29" spans="1:12" s="1" customFormat="1" ht="14.4" x14ac:dyDescent="0.3">
      <c r="A29" s="33">
        <v>28</v>
      </c>
      <c r="B29" s="151"/>
      <c r="C29" s="151"/>
      <c r="D29" s="130"/>
      <c r="E29" s="36"/>
      <c r="F29" s="36"/>
      <c r="G29" s="36"/>
      <c r="H29" s="36"/>
      <c r="I29" s="36"/>
      <c r="J29" s="36"/>
      <c r="K29" s="117">
        <f t="shared" si="0"/>
        <v>0</v>
      </c>
      <c r="L29" s="130"/>
    </row>
    <row r="30" spans="1:12" s="3" customFormat="1" ht="14.4" x14ac:dyDescent="0.3">
      <c r="A30" s="33">
        <v>29</v>
      </c>
      <c r="B30" s="151"/>
      <c r="C30" s="151"/>
      <c r="D30" s="130"/>
      <c r="E30" s="36"/>
      <c r="F30" s="36"/>
      <c r="G30" s="36"/>
      <c r="H30" s="36"/>
      <c r="I30" s="36"/>
      <c r="J30" s="36"/>
      <c r="K30" s="117">
        <f t="shared" si="0"/>
        <v>0</v>
      </c>
      <c r="L30" s="130"/>
    </row>
    <row r="31" spans="1:12" s="1" customFormat="1" ht="14.4" x14ac:dyDescent="0.3">
      <c r="A31" s="33">
        <v>30</v>
      </c>
      <c r="B31" s="131"/>
      <c r="C31" s="131"/>
      <c r="D31" s="130"/>
      <c r="E31" s="36"/>
      <c r="F31" s="36"/>
      <c r="G31" s="36"/>
      <c r="H31" s="36"/>
      <c r="I31" s="36"/>
      <c r="J31" s="36"/>
      <c r="K31" s="117">
        <f t="shared" si="0"/>
        <v>0</v>
      </c>
      <c r="L31" s="130"/>
    </row>
    <row r="32" spans="1:12" s="3" customFormat="1" ht="14.4" x14ac:dyDescent="0.3">
      <c r="A32" s="33">
        <v>31</v>
      </c>
      <c r="B32" s="131"/>
      <c r="C32" s="131"/>
      <c r="D32" s="130"/>
      <c r="E32" s="36"/>
      <c r="F32" s="36"/>
      <c r="G32" s="36"/>
      <c r="H32" s="36"/>
      <c r="I32" s="36"/>
      <c r="J32" s="36"/>
      <c r="K32" s="117">
        <f t="shared" si="0"/>
        <v>0</v>
      </c>
      <c r="L32" s="130"/>
    </row>
    <row r="33" spans="1:12" ht="14.4" x14ac:dyDescent="0.3">
      <c r="A33" s="33">
        <v>32</v>
      </c>
      <c r="B33" s="131"/>
      <c r="C33" s="131"/>
      <c r="D33" s="130"/>
      <c r="E33" s="36"/>
      <c r="F33" s="36"/>
      <c r="G33" s="36"/>
      <c r="H33" s="36"/>
      <c r="I33" s="36"/>
      <c r="J33" s="36"/>
      <c r="K33" s="117">
        <f t="shared" si="0"/>
        <v>0</v>
      </c>
      <c r="L33" s="130"/>
    </row>
    <row r="34" spans="1:12" s="3" customFormat="1" ht="14.4" x14ac:dyDescent="0.3">
      <c r="A34" s="33">
        <v>33</v>
      </c>
      <c r="B34" s="131"/>
      <c r="C34" s="131"/>
      <c r="D34" s="130"/>
      <c r="E34" s="36"/>
      <c r="F34" s="36"/>
      <c r="G34" s="36"/>
      <c r="H34" s="36"/>
      <c r="I34" s="36"/>
      <c r="J34" s="36"/>
      <c r="K34" s="117">
        <f t="shared" si="0"/>
        <v>0</v>
      </c>
      <c r="L34" s="130"/>
    </row>
    <row r="35" spans="1:12" ht="14.4" x14ac:dyDescent="0.3">
      <c r="A35" s="33">
        <v>34</v>
      </c>
      <c r="B35" s="131"/>
      <c r="C35" s="131"/>
      <c r="D35" s="130"/>
      <c r="E35" s="36"/>
      <c r="F35" s="36"/>
      <c r="G35" s="36"/>
      <c r="H35" s="36"/>
      <c r="I35" s="36"/>
      <c r="J35" s="36"/>
      <c r="K35" s="117">
        <f t="shared" si="0"/>
        <v>0</v>
      </c>
      <c r="L35" s="130"/>
    </row>
    <row r="36" spans="1:12" s="3" customFormat="1" ht="14.4" x14ac:dyDescent="0.3">
      <c r="A36" s="33">
        <v>35</v>
      </c>
      <c r="B36" s="131"/>
      <c r="C36" s="131"/>
      <c r="D36" s="130"/>
      <c r="E36" s="36"/>
      <c r="F36" s="36"/>
      <c r="G36" s="36"/>
      <c r="H36" s="36"/>
      <c r="I36" s="36"/>
      <c r="J36" s="36"/>
      <c r="K36" s="117">
        <f t="shared" si="0"/>
        <v>0</v>
      </c>
      <c r="L36" s="130"/>
    </row>
    <row r="37" spans="1:12" ht="14.4" x14ac:dyDescent="0.3">
      <c r="A37" s="33">
        <v>36</v>
      </c>
      <c r="B37" s="131"/>
      <c r="C37" s="131"/>
      <c r="D37" s="130"/>
      <c r="E37" s="36"/>
      <c r="F37" s="36"/>
      <c r="G37" s="36"/>
      <c r="H37" s="36"/>
      <c r="I37" s="36"/>
      <c r="J37" s="36"/>
      <c r="K37" s="117">
        <f t="shared" si="0"/>
        <v>0</v>
      </c>
      <c r="L37" s="130"/>
    </row>
    <row r="38" spans="1:12" s="3" customFormat="1" ht="14.4" x14ac:dyDescent="0.3">
      <c r="A38" s="2"/>
      <c r="B38" s="133"/>
      <c r="C38" s="133"/>
      <c r="D38" s="134"/>
      <c r="E38" s="14"/>
      <c r="F38" s="14"/>
      <c r="G38" s="14"/>
      <c r="H38" s="14"/>
      <c r="I38" s="14"/>
      <c r="J38" s="14"/>
      <c r="K38" s="117">
        <f t="shared" si="0"/>
        <v>0</v>
      </c>
      <c r="L38" s="134"/>
    </row>
  </sheetData>
  <sortState xmlns:xlrd2="http://schemas.microsoft.com/office/spreadsheetml/2017/richdata2" ref="A2:X23">
    <sortCondition descending="1" ref="K2:K23"/>
    <sortCondition ref="L2:L23"/>
    <sortCondition ref="D2:D23"/>
  </sortState>
  <printOptions headings="1" gridLines="1"/>
  <pageMargins left="0.7" right="0.7" top="0.75" bottom="0.75" header="0.3" footer="0.3"/>
  <pageSetup scale="94" fitToHeight="0" orientation="landscape" r:id="rId1"/>
  <headerFooter>
    <oddHeader>&amp;COpen Day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R1048558"/>
  <sheetViews>
    <sheetView tabSelected="1" zoomScale="89" zoomScaleNormal="89" zoomScalePageLayoutView="70" workbookViewId="0">
      <selection sqref="A1:R55"/>
    </sheetView>
  </sheetViews>
  <sheetFormatPr defaultRowHeight="14.4" x14ac:dyDescent="0.3"/>
  <cols>
    <col min="1" max="1" width="5" style="48" customWidth="1"/>
    <col min="2" max="2" width="17.69921875" customWidth="1"/>
    <col min="3" max="3" width="11.3984375" customWidth="1"/>
    <col min="4" max="5" width="9" style="7"/>
    <col min="6" max="6" width="8.69921875" style="7" hidden="1" customWidth="1"/>
    <col min="7" max="7" width="10.296875" style="7" hidden="1" customWidth="1"/>
    <col min="8" max="8" width="11.59765625" style="168" customWidth="1"/>
    <col min="9" max="9" width="11.59765625" customWidth="1"/>
    <col min="10" max="10" width="11.5" customWidth="1"/>
    <col min="11" max="11" width="11.5" hidden="1" customWidth="1"/>
    <col min="12" max="12" width="12.19921875" hidden="1" customWidth="1"/>
    <col min="13" max="13" width="11.19921875" style="13" customWidth="1"/>
    <col min="14" max="14" width="13.3984375" style="7" customWidth="1"/>
    <col min="15" max="15" width="10.8984375" style="167" customWidth="1"/>
    <col min="16" max="16" width="10.8984375" style="166" hidden="1" customWidth="1"/>
    <col min="17" max="17" width="10.796875" style="164" hidden="1" customWidth="1"/>
    <col min="18" max="18" width="10.8984375" style="168" customWidth="1"/>
  </cols>
  <sheetData>
    <row r="1" spans="1:18" s="5" customFormat="1" x14ac:dyDescent="0.3">
      <c r="A1" s="48"/>
      <c r="B1" s="53" t="s">
        <v>0</v>
      </c>
      <c r="C1" s="53" t="s">
        <v>1</v>
      </c>
      <c r="D1" s="55" t="s">
        <v>10</v>
      </c>
      <c r="E1" s="55" t="s">
        <v>11</v>
      </c>
      <c r="F1" s="55" t="s">
        <v>17</v>
      </c>
      <c r="G1" s="55" t="s">
        <v>178</v>
      </c>
      <c r="H1" s="247" t="s">
        <v>12</v>
      </c>
      <c r="I1" s="100" t="s">
        <v>13</v>
      </c>
      <c r="J1" s="53" t="s">
        <v>14</v>
      </c>
      <c r="K1" s="53" t="s">
        <v>18</v>
      </c>
      <c r="L1" s="53" t="s">
        <v>179</v>
      </c>
      <c r="M1" s="99" t="s">
        <v>19</v>
      </c>
      <c r="N1" s="55" t="s">
        <v>15</v>
      </c>
      <c r="O1" s="248" t="s">
        <v>16</v>
      </c>
      <c r="P1" s="165" t="s">
        <v>20</v>
      </c>
      <c r="Q1" s="163" t="s">
        <v>180</v>
      </c>
      <c r="R1" s="247" t="s">
        <v>9</v>
      </c>
    </row>
    <row r="2" spans="1:18" s="11" customFormat="1" x14ac:dyDescent="0.3">
      <c r="A2" s="20">
        <v>1</v>
      </c>
      <c r="B2" s="135" t="str">
        <f>'OPEN 1'!B4</f>
        <v>Brian Jacobs</v>
      </c>
      <c r="C2" s="135" t="str">
        <f>'OPEN 1'!C4</f>
        <v>GS Mojo</v>
      </c>
      <c r="D2" s="159">
        <f>VLOOKUP(C2,'OPEN 1'!$C$1:$D$55,2,FALSE)</f>
        <v>5.1944444444444445E-4</v>
      </c>
      <c r="E2" s="67">
        <f>VLOOKUP(C2,'OPEN 2'!$C$1:$D$55,2,FALSE)</f>
        <v>8.261574074074074E-4</v>
      </c>
      <c r="F2" s="159">
        <v>0</v>
      </c>
      <c r="G2" s="162">
        <v>8.3333333333333301E-2</v>
      </c>
      <c r="H2" s="162">
        <f t="shared" ref="H2:H33" si="0">SUM(D2:E2)</f>
        <v>1.3456018518518517E-3</v>
      </c>
      <c r="I2" s="137">
        <f>VLOOKUP(C2,'OPEN 1'!$C$2:$K$39,9,FALSE)</f>
        <v>150</v>
      </c>
      <c r="J2" s="30">
        <f>VLOOKUP(C2,'OPEN 2'!$C$1:$K$55,9,FALSE)</f>
        <v>150</v>
      </c>
      <c r="K2" s="30">
        <v>0</v>
      </c>
      <c r="L2" s="30">
        <v>0</v>
      </c>
      <c r="M2" s="30">
        <f t="shared" ref="M2:M33" si="1">SUM(I2:L2)</f>
        <v>300</v>
      </c>
      <c r="N2" s="162">
        <f>VLOOKUP(C2,'OPEN 1'!C3:L57,10,FALSE)</f>
        <v>2.193287037037037E-3</v>
      </c>
      <c r="O2" s="162">
        <f>VLOOKUP(C2,'OPEN 2'!$C$1:$L$55,10,FALSE)</f>
        <v>2.9369212962962964E-3</v>
      </c>
      <c r="P2" s="161">
        <v>8.3333333333333301E-2</v>
      </c>
      <c r="Q2" s="161">
        <v>8.3333333333333301E-2</v>
      </c>
      <c r="R2" s="162">
        <f t="shared" ref="R2:R33" si="2">SUM(N2:O2)</f>
        <v>5.1302083333333338E-3</v>
      </c>
    </row>
    <row r="3" spans="1:18" s="12" customFormat="1" x14ac:dyDescent="0.3">
      <c r="A3" s="20">
        <v>2</v>
      </c>
      <c r="B3" s="135" t="str">
        <f>'OPEN 1'!B10</f>
        <v>Bob Allen</v>
      </c>
      <c r="C3" s="135" t="str">
        <f>'OPEN 1'!C10</f>
        <v>Grace</v>
      </c>
      <c r="D3" s="159">
        <f>VLOOKUP(C3,'OPEN 1'!$C$1:$D$55,2,FALSE)</f>
        <v>3.8784722222222221E-4</v>
      </c>
      <c r="E3" s="67">
        <f>VLOOKUP(C3,'OPEN 2'!$C$1:$D$55,2,FALSE)</f>
        <v>4.1030092592592599E-4</v>
      </c>
      <c r="F3" s="159">
        <v>0</v>
      </c>
      <c r="G3" s="162">
        <v>8.3333333333333301E-2</v>
      </c>
      <c r="H3" s="162">
        <f t="shared" si="0"/>
        <v>7.981481481481482E-4</v>
      </c>
      <c r="I3" s="137">
        <f>VLOOKUP(C3,'OPEN 1'!$C$2:$K$39,9,FALSE)</f>
        <v>150</v>
      </c>
      <c r="J3" s="30">
        <f>VLOOKUP(C3,'OPEN 2'!$C$1:$K$55,9,FALSE)</f>
        <v>150</v>
      </c>
      <c r="K3" s="30">
        <v>0</v>
      </c>
      <c r="L3" s="30">
        <v>0</v>
      </c>
      <c r="M3" s="30">
        <f t="shared" si="1"/>
        <v>300</v>
      </c>
      <c r="N3" s="162">
        <f>VLOOKUP(C3,'OPEN 1'!C9:L63,10,FALSE)</f>
        <v>2.4221064814814817E-3</v>
      </c>
      <c r="O3" s="162">
        <f>VLOOKUP(C3,'OPEN 2'!$C$1:$L$55,10,FALSE)</f>
        <v>2.7574074074074076E-3</v>
      </c>
      <c r="P3" s="161">
        <v>0.33333333333333398</v>
      </c>
      <c r="Q3" s="161">
        <v>0.33333333333333398</v>
      </c>
      <c r="R3" s="162">
        <f t="shared" si="2"/>
        <v>5.1795138888888897E-3</v>
      </c>
    </row>
    <row r="4" spans="1:18" s="12" customFormat="1" x14ac:dyDescent="0.3">
      <c r="A4" s="20">
        <v>3</v>
      </c>
      <c r="B4" s="135" t="str">
        <f>'OPEN 1'!B11</f>
        <v>James Butler</v>
      </c>
      <c r="C4" s="135" t="str">
        <f>'OPEN 1'!C11</f>
        <v>Dolly</v>
      </c>
      <c r="D4" s="159">
        <f>VLOOKUP(C4,'OPEN 1'!$C$1:$D$55,2,FALSE)</f>
        <v>5.888888888888889E-4</v>
      </c>
      <c r="E4" s="67">
        <f>VLOOKUP(C4,'OPEN 2'!$C$1:$D$55,2,FALSE)</f>
        <v>6.9120370370370375E-4</v>
      </c>
      <c r="F4" s="159">
        <v>0</v>
      </c>
      <c r="G4" s="162">
        <v>0</v>
      </c>
      <c r="H4" s="162">
        <f t="shared" si="0"/>
        <v>1.2800925925925927E-3</v>
      </c>
      <c r="I4" s="137">
        <f>VLOOKUP(C4,'OPEN 1'!$C$2:$K$39,9,FALSE)</f>
        <v>150</v>
      </c>
      <c r="J4" s="30">
        <f>VLOOKUP(C4,'OPEN 2'!$C$1:$K$55,9,FALSE)</f>
        <v>150</v>
      </c>
      <c r="K4" s="30">
        <v>0</v>
      </c>
      <c r="L4" s="30">
        <v>0</v>
      </c>
      <c r="M4" s="30">
        <f t="shared" si="1"/>
        <v>300</v>
      </c>
      <c r="N4" s="162">
        <f>VLOOKUP(C4,'OPEN 1'!C10:L64,10,FALSE)</f>
        <v>2.4437500000000002E-3</v>
      </c>
      <c r="O4" s="162">
        <f>VLOOKUP(C4,'OPEN 2'!$C$1:$L$55,10,FALSE)</f>
        <v>2.8864583333333333E-3</v>
      </c>
      <c r="P4" s="161">
        <v>0.375</v>
      </c>
      <c r="Q4" s="161">
        <v>0.375</v>
      </c>
      <c r="R4" s="162">
        <f t="shared" si="2"/>
        <v>5.3302083333333335E-3</v>
      </c>
    </row>
    <row r="5" spans="1:18" s="11" customFormat="1" x14ac:dyDescent="0.3">
      <c r="A5" s="20">
        <v>4</v>
      </c>
      <c r="B5" s="135" t="str">
        <f>'OPEN 1'!B3</f>
        <v>Randal Walker</v>
      </c>
      <c r="C5" s="135" t="str">
        <f>'OPEN 1'!C3</f>
        <v>Bear</v>
      </c>
      <c r="D5" s="159">
        <f>VLOOKUP(C5,'OPEN 1'!$C$1:$D$55,2,FALSE)</f>
        <v>7.8182870370370374E-4</v>
      </c>
      <c r="E5" s="67">
        <f>VLOOKUP(C5,'OPEN 2'!$C$1:$D$55,2,FALSE)</f>
        <v>6.1134259259259258E-4</v>
      </c>
      <c r="F5" s="159">
        <v>0</v>
      </c>
      <c r="G5" s="162">
        <v>0</v>
      </c>
      <c r="H5" s="162">
        <f t="shared" si="0"/>
        <v>1.3931712962962964E-3</v>
      </c>
      <c r="I5" s="137">
        <f>VLOOKUP(C5,'OPEN 1'!$C$2:$K$39,9,FALSE)</f>
        <v>150</v>
      </c>
      <c r="J5" s="30">
        <f>VLOOKUP(C5,'OPEN 2'!$C$1:$K$55,9,FALSE)</f>
        <v>150</v>
      </c>
      <c r="K5" s="30">
        <v>0</v>
      </c>
      <c r="L5" s="30">
        <v>0</v>
      </c>
      <c r="M5" s="30">
        <f t="shared" si="1"/>
        <v>300</v>
      </c>
      <c r="N5" s="162">
        <f>VLOOKUP(C5,'OPEN 1'!C2:L56,10,FALSE)</f>
        <v>2.1844907407407408E-3</v>
      </c>
      <c r="O5" s="162">
        <f>VLOOKUP(C5,'OPEN 2'!$C$1:$L$55,10,FALSE)</f>
        <v>3.8307870370370371E-3</v>
      </c>
      <c r="P5" s="161">
        <v>4.1666666666666699E-2</v>
      </c>
      <c r="Q5" s="161">
        <v>4.1666666666666699E-2</v>
      </c>
      <c r="R5" s="162">
        <f t="shared" si="2"/>
        <v>6.0152777777777774E-3</v>
      </c>
    </row>
    <row r="6" spans="1:18" s="12" customFormat="1" x14ac:dyDescent="0.3">
      <c r="A6" s="20">
        <v>5</v>
      </c>
      <c r="B6" s="135" t="str">
        <f>'OPEN 1'!B5</f>
        <v>James Butler</v>
      </c>
      <c r="C6" s="135" t="str">
        <f>'OPEN 1'!C5</f>
        <v>Gus</v>
      </c>
      <c r="D6" s="159">
        <f>VLOOKUP(C6,'OPEN 1'!$C$1:$D$55,2,FALSE)</f>
        <v>5.689814814814814E-4</v>
      </c>
      <c r="E6" s="67">
        <f>VLOOKUP(C6,'OPEN 2'!$C$1:$D$55,2,FALSE)</f>
        <v>5.1076388888888894E-4</v>
      </c>
      <c r="F6" s="159">
        <v>0</v>
      </c>
      <c r="G6" s="162">
        <v>0</v>
      </c>
      <c r="H6" s="162">
        <f t="shared" si="0"/>
        <v>1.0797453703703702E-3</v>
      </c>
      <c r="I6" s="137">
        <f>VLOOKUP(C6,'OPEN 1'!$C$2:$K$39,9,FALSE)</f>
        <v>150</v>
      </c>
      <c r="J6" s="30">
        <f>VLOOKUP(C6,'OPEN 2'!$C$1:$K$55,9,FALSE)</f>
        <v>150</v>
      </c>
      <c r="K6" s="30">
        <v>0</v>
      </c>
      <c r="L6" s="30">
        <v>0</v>
      </c>
      <c r="M6" s="30">
        <f t="shared" si="1"/>
        <v>300</v>
      </c>
      <c r="N6" s="162">
        <f>VLOOKUP(C6,'OPEN 1'!C4:L58,10,FALSE)</f>
        <v>2.264236111111111E-3</v>
      </c>
      <c r="O6" s="162">
        <f>VLOOKUP(C6,'OPEN 2'!$C$1:$L$55,10,FALSE)</f>
        <v>4.0942129629629636E-3</v>
      </c>
      <c r="P6" s="161">
        <v>0.125</v>
      </c>
      <c r="Q6" s="161">
        <v>0.125</v>
      </c>
      <c r="R6" s="162">
        <f t="shared" si="2"/>
        <v>6.3584490740740745E-3</v>
      </c>
    </row>
    <row r="7" spans="1:18" s="11" customFormat="1" x14ac:dyDescent="0.3">
      <c r="A7" s="20">
        <v>6</v>
      </c>
      <c r="B7" s="135" t="str">
        <f>'OPEN 1'!B12</f>
        <v>Mike Thompson</v>
      </c>
      <c r="C7" s="135" t="str">
        <f>'OPEN 1'!C12</f>
        <v>Dallas</v>
      </c>
      <c r="D7" s="159">
        <f>VLOOKUP(C7,'OPEN 1'!$C$1:$D$55,2,FALSE)</f>
        <v>4.8611111111111104E-4</v>
      </c>
      <c r="E7" s="67">
        <f>VLOOKUP(C7,'OPEN 2'!$C$1:$D$55,2,FALSE)</f>
        <v>9.5902777777777783E-4</v>
      </c>
      <c r="F7" s="159">
        <v>0</v>
      </c>
      <c r="G7" s="162">
        <v>0</v>
      </c>
      <c r="H7" s="162">
        <f t="shared" si="0"/>
        <v>1.4451388888888888E-3</v>
      </c>
      <c r="I7" s="137">
        <f>VLOOKUP(C7,'OPEN 1'!$C$2:$K$39,9,FALSE)</f>
        <v>150</v>
      </c>
      <c r="J7" s="30">
        <f>VLOOKUP(C7,'OPEN 2'!$C$1:$K$55,9,FALSE)</f>
        <v>150</v>
      </c>
      <c r="K7" s="30">
        <v>0</v>
      </c>
      <c r="L7" s="30">
        <v>0</v>
      </c>
      <c r="M7" s="30">
        <f t="shared" si="1"/>
        <v>300</v>
      </c>
      <c r="N7" s="162">
        <f>VLOOKUP(C7,'OPEN 1'!C11:L65,10,FALSE)</f>
        <v>2.5081018518518521E-3</v>
      </c>
      <c r="O7" s="162">
        <f>VLOOKUP(C7,'OPEN 2'!$C$1:$L$55,10,FALSE)</f>
        <v>4.0093749999999999E-3</v>
      </c>
      <c r="P7" s="161">
        <v>0.41666666666666702</v>
      </c>
      <c r="Q7" s="161">
        <v>0.41666666666666702</v>
      </c>
      <c r="R7" s="162">
        <f t="shared" si="2"/>
        <v>6.5174768518518524E-3</v>
      </c>
    </row>
    <row r="8" spans="1:18" s="12" customFormat="1" x14ac:dyDescent="0.3">
      <c r="A8" s="20">
        <v>7</v>
      </c>
      <c r="B8" s="135" t="str">
        <f>'OPEN 1'!B24</f>
        <v>Frankie Acosta</v>
      </c>
      <c r="C8" s="135" t="str">
        <f>'OPEN 1'!C24</f>
        <v>Sam</v>
      </c>
      <c r="D8" s="159">
        <f>VLOOKUP(C8,'OPEN 1'!$C$1:$D$55,2,FALSE)</f>
        <v>4.8043981481481478E-4</v>
      </c>
      <c r="E8" s="67">
        <f>VLOOKUP(C8,'OPEN 2'!$C$1:$D$55,2,FALSE)</f>
        <v>7.7916666666666672E-4</v>
      </c>
      <c r="F8" s="159">
        <v>0</v>
      </c>
      <c r="G8" s="162">
        <v>0</v>
      </c>
      <c r="H8" s="162">
        <f t="shared" si="0"/>
        <v>1.2596064814814816E-3</v>
      </c>
      <c r="I8" s="137">
        <f>VLOOKUP(C8,'OPEN 1'!$C$2:$K$39,9,FALSE)</f>
        <v>150</v>
      </c>
      <c r="J8" s="30">
        <f>VLOOKUP(C8,'OPEN 2'!$C$1:$K$55,9,FALSE)</f>
        <v>150</v>
      </c>
      <c r="K8" s="30">
        <v>0</v>
      </c>
      <c r="L8" s="30">
        <v>0</v>
      </c>
      <c r="M8" s="30">
        <f t="shared" si="1"/>
        <v>300</v>
      </c>
      <c r="N8" s="162">
        <f>VLOOKUP(C8,'OPEN 1'!C23:L77,10,FALSE)</f>
        <v>3.7517361111111106E-3</v>
      </c>
      <c r="O8" s="162">
        <f>VLOOKUP(C8,'OPEN 2'!$C$1:$L$55,10,FALSE)</f>
        <v>2.7797453703703704E-3</v>
      </c>
      <c r="P8" s="161">
        <v>0.91666666666666696</v>
      </c>
      <c r="Q8" s="161">
        <v>0.91666666666666696</v>
      </c>
      <c r="R8" s="162">
        <f t="shared" si="2"/>
        <v>6.531481481481481E-3</v>
      </c>
    </row>
    <row r="9" spans="1:18" s="11" customFormat="1" x14ac:dyDescent="0.3">
      <c r="A9" s="20">
        <v>8</v>
      </c>
      <c r="B9" s="135" t="str">
        <f>'OPEN 1'!B16</f>
        <v>Brian Jacobs</v>
      </c>
      <c r="C9" s="135" t="str">
        <f>'OPEN 1'!C16</f>
        <v>GS Dex</v>
      </c>
      <c r="D9" s="159">
        <f>VLOOKUP(C9,'OPEN 1'!$C$1:$D$55,2,FALSE)</f>
        <v>6.8634259259259256E-4</v>
      </c>
      <c r="E9" s="67">
        <f>VLOOKUP(C9,'OPEN 2'!$C$1:$D$55,2,FALSE)</f>
        <v>6.2418981481481483E-4</v>
      </c>
      <c r="F9" s="159">
        <v>0</v>
      </c>
      <c r="G9" s="162">
        <v>8.3333333333333301E-2</v>
      </c>
      <c r="H9" s="162">
        <f t="shared" si="0"/>
        <v>1.3105324074074074E-3</v>
      </c>
      <c r="I9" s="137">
        <f>VLOOKUP(C9,'OPEN 1'!$C$2:$K$39,9,FALSE)</f>
        <v>150</v>
      </c>
      <c r="J9" s="30">
        <f>VLOOKUP(C9,'OPEN 2'!$C$1:$K$55,9,FALSE)</f>
        <v>150</v>
      </c>
      <c r="K9" s="30">
        <v>0</v>
      </c>
      <c r="L9" s="30">
        <v>0</v>
      </c>
      <c r="M9" s="30">
        <f t="shared" si="1"/>
        <v>300</v>
      </c>
      <c r="N9" s="162">
        <f>VLOOKUP(C9,'OPEN 1'!C15:L69,10,FALSE)</f>
        <v>3.0636574074074077E-3</v>
      </c>
      <c r="O9" s="162">
        <f>VLOOKUP(C9,'OPEN 2'!$C$1:$L$55,10,FALSE)</f>
        <v>3.6081018518518519E-3</v>
      </c>
      <c r="P9" s="161">
        <v>0.58333333333333404</v>
      </c>
      <c r="Q9" s="161">
        <v>0.58333333333333404</v>
      </c>
      <c r="R9" s="162">
        <f t="shared" si="2"/>
        <v>6.6717592592592592E-3</v>
      </c>
    </row>
    <row r="10" spans="1:18" s="12" customFormat="1" x14ac:dyDescent="0.3">
      <c r="A10" s="20">
        <v>9</v>
      </c>
      <c r="B10" s="135" t="str">
        <f>'OPEN 1'!B17</f>
        <v>Chris Timmons</v>
      </c>
      <c r="C10" s="135" t="str">
        <f>'OPEN 1'!C17</f>
        <v>Jaff</v>
      </c>
      <c r="D10" s="159">
        <f>VLOOKUP(C10,'OPEN 1'!$C$1:$D$55,2,FALSE)</f>
        <v>4.7129629629629626E-4</v>
      </c>
      <c r="E10" s="67">
        <f>VLOOKUP(C10,'OPEN 2'!$C$1:$D$55,2,FALSE)</f>
        <v>5.2696759259259266E-4</v>
      </c>
      <c r="F10" s="159">
        <v>0</v>
      </c>
      <c r="G10" s="162">
        <v>0</v>
      </c>
      <c r="H10" s="162">
        <f t="shared" si="0"/>
        <v>9.9826388888888881E-4</v>
      </c>
      <c r="I10" s="137">
        <f>VLOOKUP(C10,'OPEN 1'!$C$2:$K$39,9,FALSE)</f>
        <v>150</v>
      </c>
      <c r="J10" s="30">
        <f>VLOOKUP(C10,'OPEN 2'!$C$1:$K$55,9,FALSE)</f>
        <v>150</v>
      </c>
      <c r="K10" s="30">
        <v>0</v>
      </c>
      <c r="L10" s="30">
        <v>0</v>
      </c>
      <c r="M10" s="30">
        <f t="shared" si="1"/>
        <v>300</v>
      </c>
      <c r="N10" s="162">
        <f>VLOOKUP(C10,'OPEN 1'!C16:L70,10,FALSE)</f>
        <v>3.1833333333333332E-3</v>
      </c>
      <c r="O10" s="162">
        <f>VLOOKUP(C10,'OPEN 2'!$C$1:$L$55,10,FALSE)</f>
        <v>3.7641203703703708E-3</v>
      </c>
      <c r="P10" s="161">
        <v>0.625</v>
      </c>
      <c r="Q10" s="161">
        <v>0.625</v>
      </c>
      <c r="R10" s="162">
        <f t="shared" si="2"/>
        <v>6.947453703703704E-3</v>
      </c>
    </row>
    <row r="11" spans="1:18" s="11" customFormat="1" x14ac:dyDescent="0.3">
      <c r="A11" s="20">
        <v>10</v>
      </c>
      <c r="B11" s="135" t="str">
        <f>'OPEN 1'!B27</f>
        <v>Sonny Mahurin</v>
      </c>
      <c r="C11" s="135" t="str">
        <f>'OPEN 1'!C27</f>
        <v>Dillon</v>
      </c>
      <c r="D11" s="159">
        <f>VLOOKUP(C11,'OPEN 1'!$C$1:$D$55,2,FALSE)</f>
        <v>4.3981481481481481E-4</v>
      </c>
      <c r="E11" s="67">
        <f>VLOOKUP(C11,'OPEN 2'!$C$1:$D$55,2,FALSE)</f>
        <v>8.5497685185185188E-4</v>
      </c>
      <c r="F11" s="159">
        <v>0</v>
      </c>
      <c r="G11" s="162">
        <v>0</v>
      </c>
      <c r="H11" s="162">
        <f t="shared" si="0"/>
        <v>1.2947916666666667E-3</v>
      </c>
      <c r="I11" s="137">
        <f>VLOOKUP(C11,'OPEN 1'!$C$2:$K$39,9,FALSE)</f>
        <v>150</v>
      </c>
      <c r="J11" s="30">
        <f>VLOOKUP(C11,'OPEN 2'!$C$1:$K$55,9,FALSE)</f>
        <v>150</v>
      </c>
      <c r="K11" s="30">
        <v>0</v>
      </c>
      <c r="L11" s="30">
        <v>0</v>
      </c>
      <c r="M11" s="30">
        <f t="shared" si="1"/>
        <v>300</v>
      </c>
      <c r="N11" s="162">
        <f>VLOOKUP(C11,'OPEN 1'!C26:L80,10,FALSE)</f>
        <v>4.0324074074074073E-3</v>
      </c>
      <c r="O11" s="162">
        <f>VLOOKUP(C11,'OPEN 2'!$C$1:$L$55,10,FALSE)</f>
        <v>2.9649305555555557E-3</v>
      </c>
      <c r="P11" s="161">
        <v>1.0416666666666701</v>
      </c>
      <c r="Q11" s="161">
        <v>1.0416666666666701</v>
      </c>
      <c r="R11" s="162">
        <f t="shared" si="2"/>
        <v>6.997337962962963E-3</v>
      </c>
    </row>
    <row r="12" spans="1:18" s="12" customFormat="1" x14ac:dyDescent="0.3">
      <c r="A12" s="20">
        <v>11</v>
      </c>
      <c r="B12" s="135" t="str">
        <f>'OPEN 1'!B7</f>
        <v>Brian Jacobs</v>
      </c>
      <c r="C12" s="135" t="str">
        <f>'OPEN 1'!C7</f>
        <v>Jolene</v>
      </c>
      <c r="D12" s="159">
        <f>VLOOKUP(C12,'OPEN 1'!$C$1:$D$55,2,FALSE)</f>
        <v>6.8310185185185184E-4</v>
      </c>
      <c r="E12" s="67">
        <f>VLOOKUP(C12,'OPEN 2'!$C$1:$D$55,2,FALSE)</f>
        <v>6.2847222222222221E-4</v>
      </c>
      <c r="F12" s="159">
        <v>0</v>
      </c>
      <c r="G12" s="162">
        <v>8.3333333333333301E-2</v>
      </c>
      <c r="H12" s="162">
        <f t="shared" si="0"/>
        <v>1.3115740740740739E-3</v>
      </c>
      <c r="I12" s="137">
        <f>VLOOKUP(C12,'OPEN 1'!$C$2:$K$39,9,FALSE)</f>
        <v>150</v>
      </c>
      <c r="J12" s="30">
        <f>VLOOKUP(C12,'OPEN 2'!$C$1:$K$55,9,FALSE)</f>
        <v>120</v>
      </c>
      <c r="K12" s="30">
        <v>0</v>
      </c>
      <c r="L12" s="30">
        <v>0</v>
      </c>
      <c r="M12" s="30">
        <f t="shared" si="1"/>
        <v>270</v>
      </c>
      <c r="N12" s="162">
        <f>VLOOKUP(C12,'OPEN 1'!C6:L60,10,FALSE)</f>
        <v>2.3049768518518519E-3</v>
      </c>
      <c r="O12" s="162">
        <f>VLOOKUP(C12,'OPEN 2'!$C$1:$L$55,10,FALSE)</f>
        <v>4.1666666666666666E-3</v>
      </c>
      <c r="P12" s="161">
        <v>0.20833333333333301</v>
      </c>
      <c r="Q12" s="161">
        <v>0.20833333333333301</v>
      </c>
      <c r="R12" s="162">
        <f t="shared" si="2"/>
        <v>6.4716435185185189E-3</v>
      </c>
    </row>
    <row r="13" spans="1:18" s="11" customFormat="1" x14ac:dyDescent="0.3">
      <c r="A13" s="20">
        <v>12</v>
      </c>
      <c r="B13" s="135" t="str">
        <f>'OPEN 1'!B9</f>
        <v>J. Emerson</v>
      </c>
      <c r="C13" s="135" t="str">
        <f>'OPEN 1'!C9</f>
        <v>Sue</v>
      </c>
      <c r="D13" s="159">
        <f>VLOOKUP(C13,'OPEN 1'!$C$1:$D$55,2,FALSE)</f>
        <v>3.2418981481481486E-4</v>
      </c>
      <c r="E13" s="67">
        <f>VLOOKUP(C13,'OPEN 2'!$C$1:$D$55,2,FALSE)</f>
        <v>1.2155092592592593E-3</v>
      </c>
      <c r="F13" s="159">
        <v>0</v>
      </c>
      <c r="G13" s="162">
        <v>0</v>
      </c>
      <c r="H13" s="162">
        <f t="shared" si="0"/>
        <v>1.5396990740740742E-3</v>
      </c>
      <c r="I13" s="137">
        <f>VLOOKUP(C13,'OPEN 1'!$C$2:$K$39,9,FALSE)</f>
        <v>150</v>
      </c>
      <c r="J13" s="30">
        <f>VLOOKUP(C13,'OPEN 2'!$C$1:$K$55,9,FALSE)</f>
        <v>120</v>
      </c>
      <c r="K13" s="30">
        <v>0</v>
      </c>
      <c r="L13" s="30">
        <v>0</v>
      </c>
      <c r="M13" s="30">
        <f t="shared" si="1"/>
        <v>270</v>
      </c>
      <c r="N13" s="162">
        <f>VLOOKUP(C13,'OPEN 1'!C8:L62,10,FALSE)</f>
        <v>2.3938657407407407E-3</v>
      </c>
      <c r="O13" s="162">
        <f>VLOOKUP(C13,'OPEN 2'!$C$1:$L$55,10,FALSE)</f>
        <v>4.1666666666666666E-3</v>
      </c>
      <c r="P13" s="161">
        <v>0.29166666666666702</v>
      </c>
      <c r="Q13" s="161">
        <v>0.29166666666666702</v>
      </c>
      <c r="R13" s="162">
        <f t="shared" si="2"/>
        <v>6.5605324074074073E-3</v>
      </c>
    </row>
    <row r="14" spans="1:18" s="12" customFormat="1" x14ac:dyDescent="0.3">
      <c r="A14" s="20">
        <v>13</v>
      </c>
      <c r="B14" s="135" t="str">
        <f>'OPEN 1'!B32</f>
        <v>Bob Allen</v>
      </c>
      <c r="C14" s="135" t="str">
        <f>'OPEN 1'!C32</f>
        <v>Joey</v>
      </c>
      <c r="D14" s="159">
        <f>VLOOKUP(C14,'OPEN 1'!$C$1:$D$55,2,FALSE)</f>
        <v>6.6493055555555565E-4</v>
      </c>
      <c r="E14" s="67">
        <f>VLOOKUP(C14,'OPEN 2'!$C$1:$D$55,2,FALSE)</f>
        <v>4.5150462962962961E-4</v>
      </c>
      <c r="F14" s="159">
        <v>0</v>
      </c>
      <c r="G14" s="162">
        <v>0</v>
      </c>
      <c r="H14" s="162">
        <f t="shared" si="0"/>
        <v>1.1164351851851852E-3</v>
      </c>
      <c r="I14" s="137">
        <f>VLOOKUP(C14,'OPEN 1'!$C$2:$K$39,9,FALSE)</f>
        <v>120</v>
      </c>
      <c r="J14" s="30">
        <f>VLOOKUP(C14,'OPEN 2'!$C$1:$K$55,9,FALSE)</f>
        <v>150</v>
      </c>
      <c r="K14" s="30">
        <v>0</v>
      </c>
      <c r="L14" s="30">
        <v>0</v>
      </c>
      <c r="M14" s="30">
        <f t="shared" si="1"/>
        <v>270</v>
      </c>
      <c r="N14" s="162">
        <f>VLOOKUP(C14,'OPEN 1'!C31:L85,10,FALSE)</f>
        <v>4.1666666666666666E-3</v>
      </c>
      <c r="O14" s="162">
        <f>VLOOKUP(C14,'OPEN 2'!$C$1:$L$55,10,FALSE)</f>
        <v>2.8701388888888891E-3</v>
      </c>
      <c r="P14" s="161">
        <v>1.25</v>
      </c>
      <c r="Q14" s="161">
        <v>1.25</v>
      </c>
      <c r="R14" s="162">
        <f t="shared" si="2"/>
        <v>7.0368055555555557E-3</v>
      </c>
    </row>
    <row r="15" spans="1:18" s="11" customFormat="1" x14ac:dyDescent="0.3">
      <c r="A15" s="20">
        <v>14</v>
      </c>
      <c r="B15" s="135" t="str">
        <f>'OPEN 1'!B31</f>
        <v>James Butler</v>
      </c>
      <c r="C15" s="135" t="str">
        <f>'OPEN 1'!C31</f>
        <v>Eli</v>
      </c>
      <c r="D15" s="159">
        <f>VLOOKUP(C15,'OPEN 1'!$C$1:$D$55,2,FALSE)</f>
        <v>6.0532407407407399E-4</v>
      </c>
      <c r="E15" s="67">
        <f>VLOOKUP(C15,'OPEN 2'!$C$1:$D$55,2,FALSE)</f>
        <v>2.9814814814814813E-4</v>
      </c>
      <c r="F15" s="159">
        <v>0</v>
      </c>
      <c r="G15" s="162">
        <v>8.3333333333333301E-2</v>
      </c>
      <c r="H15" s="162">
        <f t="shared" si="0"/>
        <v>9.0347222222222218E-4</v>
      </c>
      <c r="I15" s="137">
        <f>VLOOKUP(C15,'OPEN 1'!$C$2:$K$39,9,FALSE)</f>
        <v>120</v>
      </c>
      <c r="J15" s="30">
        <f>VLOOKUP(C15,'OPEN 2'!$C$1:$K$55,9,FALSE)</f>
        <v>150</v>
      </c>
      <c r="K15" s="30">
        <v>0</v>
      </c>
      <c r="L15" s="30">
        <v>0</v>
      </c>
      <c r="M15" s="30">
        <f t="shared" si="1"/>
        <v>270</v>
      </c>
      <c r="N15" s="162">
        <f>VLOOKUP(C15,'OPEN 1'!C30:L84,10,FALSE)</f>
        <v>4.1666666666666666E-3</v>
      </c>
      <c r="O15" s="162">
        <f>VLOOKUP(C15,'OPEN 2'!$C$1:$L$55,10,FALSE)</f>
        <v>2.9520833333333339E-3</v>
      </c>
      <c r="P15" s="161">
        <v>1.2083333333333299</v>
      </c>
      <c r="Q15" s="161">
        <v>1.2083333333333299</v>
      </c>
      <c r="R15" s="162">
        <f t="shared" si="2"/>
        <v>7.1187500000000001E-3</v>
      </c>
    </row>
    <row r="16" spans="1:18" s="12" customFormat="1" x14ac:dyDescent="0.3">
      <c r="A16" s="20">
        <v>15</v>
      </c>
      <c r="B16" s="135" t="str">
        <f>'OPEN 1'!B34</f>
        <v>Joe Frost</v>
      </c>
      <c r="C16" s="135" t="str">
        <f>'OPEN 1'!C34</f>
        <v>Fred</v>
      </c>
      <c r="D16" s="159">
        <f>VLOOKUP(C16,'OPEN 1'!$C$1:$D$55,2,FALSE)</f>
        <v>1.2847222222222223E-3</v>
      </c>
      <c r="E16" s="67">
        <f>VLOOKUP(C16,'OPEN 2'!$C$1:$D$55,2,FALSE)</f>
        <v>6.7592592592592585E-4</v>
      </c>
      <c r="F16" s="159">
        <v>0</v>
      </c>
      <c r="G16" s="162">
        <v>8.3333333333333301E-2</v>
      </c>
      <c r="H16" s="162">
        <f t="shared" si="0"/>
        <v>1.960648148148148E-3</v>
      </c>
      <c r="I16" s="137">
        <f>VLOOKUP(C16,'OPEN 1'!$C$2:$K$39,9,FALSE)</f>
        <v>110</v>
      </c>
      <c r="J16" s="30">
        <f>VLOOKUP(C16,'OPEN 2'!$C$1:$K$55,9,FALSE)</f>
        <v>150</v>
      </c>
      <c r="K16" s="30">
        <v>0</v>
      </c>
      <c r="L16" s="30">
        <v>0</v>
      </c>
      <c r="M16" s="30">
        <f t="shared" si="1"/>
        <v>260</v>
      </c>
      <c r="N16" s="162">
        <f>VLOOKUP(C16,'OPEN 1'!C33:L87,10,FALSE)</f>
        <v>4.1666666666666666E-3</v>
      </c>
      <c r="O16" s="162">
        <f>VLOOKUP(C16,'OPEN 2'!$C$1:$L$55,10,FALSE)</f>
        <v>2.2583333333333331E-3</v>
      </c>
      <c r="P16" s="161">
        <v>1.3333333333333299</v>
      </c>
      <c r="Q16" s="161">
        <v>1.3333333333333299</v>
      </c>
      <c r="R16" s="162">
        <f t="shared" si="2"/>
        <v>6.4250000000000002E-3</v>
      </c>
    </row>
    <row r="17" spans="1:18" s="11" customFormat="1" x14ac:dyDescent="0.3">
      <c r="A17" s="20">
        <v>16</v>
      </c>
      <c r="B17" s="135" t="str">
        <f>'OPEN 1'!B6</f>
        <v>Randal Walker</v>
      </c>
      <c r="C17" s="135" t="str">
        <f>'OPEN 1'!C6</f>
        <v>Satus Bonnie</v>
      </c>
      <c r="D17" s="159">
        <f>VLOOKUP(C17,'OPEN 1'!$C$1:$D$55,2,FALSE)</f>
        <v>6.5347222222222228E-4</v>
      </c>
      <c r="E17" s="67">
        <f>VLOOKUP(C17,'OPEN 2'!$C$1:$D$55,2,FALSE)</f>
        <v>7.7569444444444441E-4</v>
      </c>
      <c r="F17" s="159">
        <v>0</v>
      </c>
      <c r="G17" s="162">
        <v>0</v>
      </c>
      <c r="H17" s="162">
        <f t="shared" si="0"/>
        <v>1.4291666666666667E-3</v>
      </c>
      <c r="I17" s="137">
        <f>VLOOKUP(C17,'OPEN 1'!$C$2:$K$39,9,FALSE)</f>
        <v>150</v>
      </c>
      <c r="J17" s="30">
        <f>VLOOKUP(C17,'OPEN 2'!$C$1:$K$55,9,FALSE)</f>
        <v>90</v>
      </c>
      <c r="K17" s="30">
        <v>0</v>
      </c>
      <c r="L17" s="30">
        <v>0</v>
      </c>
      <c r="M17" s="30">
        <f t="shared" si="1"/>
        <v>240</v>
      </c>
      <c r="N17" s="162">
        <f>VLOOKUP(C17,'OPEN 1'!C5:L59,10,FALSE)</f>
        <v>2.264814814814815E-3</v>
      </c>
      <c r="O17" s="162">
        <f>VLOOKUP(C17,'OPEN 2'!$C$1:$L$55,10,FALSE)</f>
        <v>4.1666666666666666E-3</v>
      </c>
      <c r="P17" s="161">
        <v>0.16666666666666699</v>
      </c>
      <c r="Q17" s="161">
        <v>0.16666666666666699</v>
      </c>
      <c r="R17" s="162">
        <f t="shared" si="2"/>
        <v>6.4314814814814816E-3</v>
      </c>
    </row>
    <row r="18" spans="1:18" s="12" customFormat="1" x14ac:dyDescent="0.3">
      <c r="A18" s="20">
        <v>17</v>
      </c>
      <c r="B18" s="135" t="str">
        <f>'OPEN 1'!B37</f>
        <v>Sonny Mahurin</v>
      </c>
      <c r="C18" s="135" t="str">
        <f>'OPEN 1'!C37</f>
        <v>Pete</v>
      </c>
      <c r="D18" s="159">
        <f>VLOOKUP(C18,'OPEN 1'!$C$1:$D$55,2,FALSE)</f>
        <v>3.4988425925925926E-4</v>
      </c>
      <c r="E18" s="67">
        <f>VLOOKUP(C18,'OPEN 2'!$C$1:$D$55,2,FALSE)</f>
        <v>3.8055555555555558E-4</v>
      </c>
      <c r="F18" s="159">
        <v>0</v>
      </c>
      <c r="G18" s="162">
        <v>8.3333333333333301E-2</v>
      </c>
      <c r="H18" s="162">
        <f t="shared" si="0"/>
        <v>7.3043981481481484E-4</v>
      </c>
      <c r="I18" s="137">
        <f>VLOOKUP(C18,'OPEN 1'!$C$2:$K$39,9,FALSE)</f>
        <v>90</v>
      </c>
      <c r="J18" s="30">
        <f>VLOOKUP(C18,'OPEN 2'!$C$1:$K$55,9,FALSE)</f>
        <v>150</v>
      </c>
      <c r="K18" s="30">
        <v>0</v>
      </c>
      <c r="L18" s="30">
        <v>0</v>
      </c>
      <c r="M18" s="30">
        <f t="shared" si="1"/>
        <v>240</v>
      </c>
      <c r="N18" s="162">
        <f>VLOOKUP(C18,'OPEN 1'!C36:L90,10,FALSE)</f>
        <v>4.1666666666666666E-3</v>
      </c>
      <c r="O18" s="162">
        <f>VLOOKUP(C18,'OPEN 2'!$C$1:$L$55,10,FALSE)</f>
        <v>2.7503472222222222E-3</v>
      </c>
      <c r="P18" s="161">
        <v>1.4583333333333299</v>
      </c>
      <c r="Q18" s="161">
        <v>1.4583333333333299</v>
      </c>
      <c r="R18" s="162">
        <f t="shared" si="2"/>
        <v>6.9170138888888892E-3</v>
      </c>
    </row>
    <row r="19" spans="1:18" s="11" customFormat="1" x14ac:dyDescent="0.3">
      <c r="A19" s="20">
        <v>18</v>
      </c>
      <c r="B19" s="135" t="str">
        <f>'OPEN 1'!B19</f>
        <v>David Henry</v>
      </c>
      <c r="C19" s="135" t="str">
        <f>'OPEN 1'!C19</f>
        <v>JR Lite</v>
      </c>
      <c r="D19" s="159">
        <f>VLOOKUP(C19,'OPEN 1'!$C$1:$D$55,2,FALSE)</f>
        <v>6.7743055555555558E-4</v>
      </c>
      <c r="E19" s="67">
        <f>VLOOKUP(C19,'OPEN 2'!$C$1:$D$55,2,FALSE)</f>
        <v>2.8773148148148148E-4</v>
      </c>
      <c r="F19" s="159">
        <v>0</v>
      </c>
      <c r="G19" s="162">
        <v>8.3333333333333301E-2</v>
      </c>
      <c r="H19" s="162">
        <f t="shared" si="0"/>
        <v>9.6516203703703705E-4</v>
      </c>
      <c r="I19" s="137">
        <f>VLOOKUP(C19,'OPEN 1'!$C$2:$K$39,9,FALSE)</f>
        <v>150</v>
      </c>
      <c r="J19" s="30">
        <f>VLOOKUP(C19,'OPEN 2'!$C$1:$K$55,9,FALSE)</f>
        <v>90</v>
      </c>
      <c r="K19" s="30">
        <v>0</v>
      </c>
      <c r="L19" s="30">
        <v>0</v>
      </c>
      <c r="M19" s="30">
        <f t="shared" si="1"/>
        <v>240</v>
      </c>
      <c r="N19" s="162">
        <f>VLOOKUP(C19,'OPEN 1'!C18:L72,10,FALSE)</f>
        <v>3.2201388888888891E-3</v>
      </c>
      <c r="O19" s="162">
        <f>VLOOKUP(C19,'OPEN 2'!$C$1:$L$55,10,FALSE)</f>
        <v>4.1666666666666666E-3</v>
      </c>
      <c r="P19" s="161">
        <v>0.70833333333333404</v>
      </c>
      <c r="Q19" s="161">
        <v>0.70833333333333404</v>
      </c>
      <c r="R19" s="162">
        <f t="shared" si="2"/>
        <v>7.3868055555555562E-3</v>
      </c>
    </row>
    <row r="20" spans="1:18" s="12" customFormat="1" x14ac:dyDescent="0.3">
      <c r="A20" s="20">
        <v>19</v>
      </c>
      <c r="B20" s="135" t="str">
        <f>'OPEN 1'!B20</f>
        <v>Kenneth Beasley</v>
      </c>
      <c r="C20" s="135" t="str">
        <f>'OPEN 1'!C20</f>
        <v>Kobe</v>
      </c>
      <c r="D20" s="159">
        <f>VLOOKUP(C20,'OPEN 1'!$C$1:$D$55,2,FALSE)</f>
        <v>3.4814814814814816E-4</v>
      </c>
      <c r="E20" s="67">
        <f>VLOOKUP(C20,'OPEN 2'!$C$1:$D$55,2,FALSE)</f>
        <v>8.5740740740740732E-4</v>
      </c>
      <c r="F20" s="159">
        <v>0</v>
      </c>
      <c r="G20" s="162">
        <v>0</v>
      </c>
      <c r="H20" s="162">
        <f t="shared" si="0"/>
        <v>1.2055555555555554E-3</v>
      </c>
      <c r="I20" s="137">
        <f>VLOOKUP(C20,'OPEN 1'!$C$2:$K$39,9,FALSE)</f>
        <v>150</v>
      </c>
      <c r="J20" s="30">
        <f>VLOOKUP(C20,'OPEN 2'!$C$1:$K$55,9,FALSE)</f>
        <v>90</v>
      </c>
      <c r="K20" s="30">
        <v>0</v>
      </c>
      <c r="L20" s="30">
        <v>0</v>
      </c>
      <c r="M20" s="30">
        <f t="shared" si="1"/>
        <v>240</v>
      </c>
      <c r="N20" s="162">
        <f>VLOOKUP(C20,'OPEN 1'!C19:L73,10,FALSE)</f>
        <v>3.4106481481481483E-3</v>
      </c>
      <c r="O20" s="162">
        <f>VLOOKUP(C20,'OPEN 2'!$C$1:$L$55,10,FALSE)</f>
        <v>4.1666666666666666E-3</v>
      </c>
      <c r="P20" s="161">
        <v>0.750000000000001</v>
      </c>
      <c r="Q20" s="161">
        <v>0.750000000000001</v>
      </c>
      <c r="R20" s="162">
        <f t="shared" si="2"/>
        <v>7.5773148148148145E-3</v>
      </c>
    </row>
    <row r="21" spans="1:18" s="11" customFormat="1" x14ac:dyDescent="0.3">
      <c r="A21" s="20">
        <v>20</v>
      </c>
      <c r="B21" s="135" t="str">
        <f>'OPEN 1'!B43</f>
        <v>Joe Frost</v>
      </c>
      <c r="C21" s="135" t="str">
        <f>'OPEN 1'!C43</f>
        <v>PV Bar Stick</v>
      </c>
      <c r="D21" s="159">
        <f>VLOOKUP(C21,'OPEN 1'!$C$1:$D$55,2,FALSE)</f>
        <v>1.0086805555555554E-3</v>
      </c>
      <c r="E21" s="67">
        <f>VLOOKUP(C21,'OPEN 2'!$C$1:$D$55,2,FALSE)</f>
        <v>8.2719907407407406E-4</v>
      </c>
      <c r="F21" s="159">
        <v>0</v>
      </c>
      <c r="G21" s="162">
        <v>8.3333333333333301E-2</v>
      </c>
      <c r="H21" s="162">
        <f t="shared" si="0"/>
        <v>1.8358796296296296E-3</v>
      </c>
      <c r="I21" s="137">
        <f>VLOOKUP(C21,'OPEN 1'!$C$2:$K$55,9,FALSE)</f>
        <v>90</v>
      </c>
      <c r="J21" s="30">
        <f>VLOOKUP(C21,'OPEN 2'!$C$1:$K$55,9,FALSE)</f>
        <v>150</v>
      </c>
      <c r="K21" s="30">
        <v>0</v>
      </c>
      <c r="L21" s="30">
        <v>0</v>
      </c>
      <c r="M21" s="30">
        <f t="shared" si="1"/>
        <v>240</v>
      </c>
      <c r="N21" s="162">
        <f>VLOOKUP(C21,'OPEN 1'!C42:L96,10,FALSE)</f>
        <v>4.1666666666666666E-3</v>
      </c>
      <c r="O21" s="162">
        <f>VLOOKUP(C21,'OPEN 2'!$C$1:$L$55,10,FALSE)</f>
        <v>3.4986111111111116E-3</v>
      </c>
      <c r="P21" s="161">
        <v>1.7083333333333299</v>
      </c>
      <c r="Q21" s="161">
        <v>1.7083333333333299</v>
      </c>
      <c r="R21" s="162">
        <f t="shared" si="2"/>
        <v>7.6652777777777778E-3</v>
      </c>
    </row>
    <row r="22" spans="1:18" s="12" customFormat="1" x14ac:dyDescent="0.3">
      <c r="A22" s="20">
        <v>21</v>
      </c>
      <c r="B22" s="135" t="str">
        <f>'OPEN 1'!B42</f>
        <v>James Butler</v>
      </c>
      <c r="C22" s="135" t="str">
        <f>'OPEN 1'!C42</f>
        <v>Pete JB</v>
      </c>
      <c r="D22" s="159">
        <f>VLOOKUP(C22,'OPEN 1'!$C$1:$D$55,2,FALSE)</f>
        <v>9.8182870370370373E-4</v>
      </c>
      <c r="E22" s="67">
        <f>VLOOKUP(C22,'OPEN 2'!$C$1:$D$55,2,FALSE)</f>
        <v>4.8298611111111106E-4</v>
      </c>
      <c r="F22" s="159">
        <v>0</v>
      </c>
      <c r="G22" s="162">
        <v>0</v>
      </c>
      <c r="H22" s="162">
        <f t="shared" si="0"/>
        <v>1.4648148148148148E-3</v>
      </c>
      <c r="I22" s="137">
        <f>VLOOKUP(C22,'OPEN 1'!$C$2:$K$55,9,FALSE)</f>
        <v>90</v>
      </c>
      <c r="J22" s="30">
        <f>VLOOKUP(C22,'OPEN 2'!$C$1:$K$55,9,FALSE)</f>
        <v>150</v>
      </c>
      <c r="K22" s="30">
        <v>0</v>
      </c>
      <c r="L22" s="30">
        <v>0</v>
      </c>
      <c r="M22" s="30">
        <f t="shared" si="1"/>
        <v>240</v>
      </c>
      <c r="N22" s="162">
        <f>VLOOKUP(C22,'OPEN 1'!C41:L95,10,FALSE)</f>
        <v>4.1666666666666666E-3</v>
      </c>
      <c r="O22" s="162">
        <f>VLOOKUP(C22,'OPEN 2'!$C$1:$L$55,10,FALSE)</f>
        <v>3.6249999999999998E-3</v>
      </c>
      <c r="P22" s="161">
        <v>1.6666666666666701</v>
      </c>
      <c r="Q22" s="161">
        <v>1.6666666666666701</v>
      </c>
      <c r="R22" s="162">
        <f t="shared" si="2"/>
        <v>7.7916666666666664E-3</v>
      </c>
    </row>
    <row r="23" spans="1:18" s="11" customFormat="1" x14ac:dyDescent="0.3">
      <c r="A23" s="20">
        <v>22</v>
      </c>
      <c r="B23" s="135" t="str">
        <f>'OPEN 1'!B25</f>
        <v>Mike Thompson</v>
      </c>
      <c r="C23" s="135" t="str">
        <f>'OPEN 1'!C25</f>
        <v>Gene</v>
      </c>
      <c r="D23" s="159">
        <f>VLOOKUP(C23,'OPEN 1'!$C$1:$D$55,2,FALSE)</f>
        <v>1.1608796296296295E-3</v>
      </c>
      <c r="E23" s="67">
        <f>VLOOKUP(C23,'OPEN 2'!$C$1:$D$55,2,FALSE)</f>
        <v>5.2696759259259266E-4</v>
      </c>
      <c r="F23" s="159">
        <v>0</v>
      </c>
      <c r="G23" s="162">
        <v>8.3333333333333301E-2</v>
      </c>
      <c r="H23" s="162">
        <f t="shared" si="0"/>
        <v>1.6878472222222221E-3</v>
      </c>
      <c r="I23" s="137">
        <f>VLOOKUP(C23,'OPEN 1'!$C$2:$K$39,9,FALSE)</f>
        <v>150</v>
      </c>
      <c r="J23" s="30">
        <f>VLOOKUP(C23,'OPEN 2'!$C$1:$K$55,9,FALSE)</f>
        <v>90</v>
      </c>
      <c r="K23" s="30">
        <v>0</v>
      </c>
      <c r="L23" s="30">
        <v>0</v>
      </c>
      <c r="M23" s="30">
        <f t="shared" si="1"/>
        <v>240</v>
      </c>
      <c r="N23" s="162">
        <f>VLOOKUP(C23,'OPEN 1'!C24:L78,10,FALSE)</f>
        <v>3.7615740740740739E-3</v>
      </c>
      <c r="O23" s="162">
        <f>VLOOKUP(C23,'OPEN 2'!$C$1:$L$55,10,FALSE)</f>
        <v>4.1666666666666666E-3</v>
      </c>
      <c r="P23" s="161">
        <v>0.95833333333333404</v>
      </c>
      <c r="Q23" s="161">
        <v>0.95833333333333404</v>
      </c>
      <c r="R23" s="162">
        <f t="shared" si="2"/>
        <v>7.9282407407407409E-3</v>
      </c>
    </row>
    <row r="24" spans="1:18" s="11" customFormat="1" x14ac:dyDescent="0.3">
      <c r="A24" s="20">
        <v>23</v>
      </c>
      <c r="B24" s="135" t="str">
        <f>'OPEN 1'!B45</f>
        <v>Tanya Gifford</v>
      </c>
      <c r="C24" s="135" t="str">
        <f>'OPEN 1'!C45</f>
        <v>Twist</v>
      </c>
      <c r="D24" s="159">
        <f>VLOOKUP(C24,'OPEN 1'!$C$1:$D$55,2,FALSE)</f>
        <v>1.4444444444444444E-3</v>
      </c>
      <c r="E24" s="67">
        <f>VLOOKUP(C24,'OPEN 2'!$C$1:$D$55,2,FALSE)</f>
        <v>9.3460648148148146E-4</v>
      </c>
      <c r="F24" s="159">
        <v>0</v>
      </c>
      <c r="G24" s="162">
        <v>0</v>
      </c>
      <c r="H24" s="162">
        <f t="shared" si="0"/>
        <v>2.379050925925926E-3</v>
      </c>
      <c r="I24" s="137">
        <f>VLOOKUP(C24,'OPEN 1'!$C$2:$K$55,9,FALSE)</f>
        <v>90</v>
      </c>
      <c r="J24" s="30">
        <f>VLOOKUP(C24,'OPEN 2'!$C$1:$K$55,9,FALSE)</f>
        <v>150</v>
      </c>
      <c r="K24" s="30">
        <v>0</v>
      </c>
      <c r="L24" s="30">
        <v>0</v>
      </c>
      <c r="M24" s="30">
        <f t="shared" si="1"/>
        <v>240</v>
      </c>
      <c r="N24" s="162">
        <f>VLOOKUP(C24,'OPEN 1'!C44:L98,10,FALSE)</f>
        <v>4.1666666666666666E-3</v>
      </c>
      <c r="O24" s="162">
        <f>VLOOKUP(C24,'OPEN 2'!$C$1:$L$55,10,FALSE)</f>
        <v>4.0384259259259253E-3</v>
      </c>
      <c r="P24" s="161">
        <v>1.7916666666666701</v>
      </c>
      <c r="Q24" s="161">
        <v>1.7916666666666701</v>
      </c>
      <c r="R24" s="162">
        <f t="shared" si="2"/>
        <v>8.205092592592592E-3</v>
      </c>
    </row>
    <row r="25" spans="1:18" s="11" customFormat="1" x14ac:dyDescent="0.3">
      <c r="A25" s="20">
        <v>24</v>
      </c>
      <c r="B25" s="135" t="str">
        <f>'OPEN 1'!B35</f>
        <v>Chance Horrocks</v>
      </c>
      <c r="C25" s="135" t="str">
        <f>'OPEN 1'!C35</f>
        <v>Tripp</v>
      </c>
      <c r="D25" s="159">
        <f>VLOOKUP(C25,'OPEN 1'!$C$1:$D$55,2,FALSE)</f>
        <v>1.6528935185185186E-3</v>
      </c>
      <c r="E25" s="67">
        <f>VLOOKUP(C25,'OPEN 2'!$C$1:$D$55,2,FALSE)</f>
        <v>9.629629629629631E-4</v>
      </c>
      <c r="F25" s="159">
        <v>0</v>
      </c>
      <c r="G25" s="162">
        <v>0</v>
      </c>
      <c r="H25" s="162">
        <f t="shared" si="0"/>
        <v>2.6158564814814816E-3</v>
      </c>
      <c r="I25" s="137">
        <f>VLOOKUP(C25,'OPEN 1'!$C$2:$K$39,9,FALSE)</f>
        <v>110</v>
      </c>
      <c r="J25" s="30">
        <f>VLOOKUP(C25,'OPEN 2'!$C$1:$K$55,9,FALSE)</f>
        <v>120</v>
      </c>
      <c r="K25" s="30">
        <v>0</v>
      </c>
      <c r="L25" s="30">
        <v>0</v>
      </c>
      <c r="M25" s="30">
        <f t="shared" si="1"/>
        <v>230</v>
      </c>
      <c r="N25" s="162">
        <f>VLOOKUP(C25,'OPEN 1'!C34:L88,10,FALSE)</f>
        <v>4.1666666666666666E-3</v>
      </c>
      <c r="O25" s="162">
        <f>VLOOKUP(C25,'OPEN 2'!$C$1:$L$55,10,FALSE)</f>
        <v>4.1666666666666666E-3</v>
      </c>
      <c r="P25" s="161">
        <v>1.375</v>
      </c>
      <c r="Q25" s="161">
        <v>1.375</v>
      </c>
      <c r="R25" s="162">
        <f t="shared" si="2"/>
        <v>8.3333333333333332E-3</v>
      </c>
    </row>
    <row r="26" spans="1:18" s="12" customFormat="1" x14ac:dyDescent="0.3">
      <c r="A26" s="20">
        <v>25</v>
      </c>
      <c r="B26" s="135" t="str">
        <f>'OPEN 1'!B28</f>
        <v>Ron Long</v>
      </c>
      <c r="C26" s="135" t="str">
        <f>'OPEN 1'!C28</f>
        <v>Slick</v>
      </c>
      <c r="D26" s="159">
        <f>VLOOKUP(C26,'OPEN 1'!$C$1:$D$55,2,FALSE)</f>
        <v>4.5868055555555565E-4</v>
      </c>
      <c r="E26" s="67">
        <f>VLOOKUP(C26,'OPEN 2'!$C$1:$D$55,2,FALSE)</f>
        <v>1.4622685185185183E-3</v>
      </c>
      <c r="F26" s="159">
        <v>0</v>
      </c>
      <c r="G26" s="162">
        <v>8.3333333333333301E-2</v>
      </c>
      <c r="H26" s="162">
        <f t="shared" si="0"/>
        <v>1.9209490740740741E-3</v>
      </c>
      <c r="I26" s="137">
        <f>VLOOKUP(C26,'OPEN 1'!$C$2:$K$39,9,FALSE)</f>
        <v>130</v>
      </c>
      <c r="J26" s="30">
        <f>VLOOKUP(C26,'OPEN 2'!$C$1:$K$55,9,FALSE)</f>
        <v>90</v>
      </c>
      <c r="K26" s="30">
        <v>0</v>
      </c>
      <c r="L26" s="30">
        <v>0</v>
      </c>
      <c r="M26" s="30">
        <f t="shared" si="1"/>
        <v>220</v>
      </c>
      <c r="N26" s="162">
        <f>VLOOKUP(C26,'OPEN 1'!C27:L81,10,FALSE)</f>
        <v>4.1666666666666666E-3</v>
      </c>
      <c r="O26" s="162">
        <f>VLOOKUP(C26,'OPEN 2'!$C$1:$L$55,10,FALSE)</f>
        <v>4.1666666666666666E-3</v>
      </c>
      <c r="P26" s="161">
        <v>1.0833333333333299</v>
      </c>
      <c r="Q26" s="161">
        <v>1.0833333333333299</v>
      </c>
      <c r="R26" s="162">
        <f t="shared" si="2"/>
        <v>8.3333333333333332E-3</v>
      </c>
    </row>
    <row r="27" spans="1:18" s="11" customFormat="1" x14ac:dyDescent="0.3">
      <c r="A27" s="20">
        <v>26</v>
      </c>
      <c r="B27" s="135" t="str">
        <f>'OPEN 1'!B2</f>
        <v>James Butler</v>
      </c>
      <c r="C27" s="135" t="str">
        <f>'OPEN 1'!C2</f>
        <v>Glen</v>
      </c>
      <c r="D27" s="159">
        <f>VLOOKUP(C27,'OPEN 1'!$C$1:$D$55,2,FALSE)</f>
        <v>4.0069444444444441E-4</v>
      </c>
      <c r="E27" s="67">
        <f>VLOOKUP(C27,'OPEN 2'!$C$1:$D$55,2,FALSE)</f>
        <v>3.7766203703703708E-4</v>
      </c>
      <c r="F27" s="159">
        <v>0</v>
      </c>
      <c r="G27" s="162">
        <v>0</v>
      </c>
      <c r="H27" s="162">
        <f t="shared" si="0"/>
        <v>7.7835648148148143E-4</v>
      </c>
      <c r="I27" s="137">
        <f>VLOOKUP(C27,'OPEN 1'!$C$2:$K$39,9,FALSE)</f>
        <v>150</v>
      </c>
      <c r="J27" s="30">
        <f>VLOOKUP(C27,'OPEN 2'!$C$1:$K$55,9,FALSE)</f>
        <v>60</v>
      </c>
      <c r="K27" s="30">
        <v>0</v>
      </c>
      <c r="L27" s="30">
        <v>0</v>
      </c>
      <c r="M27" s="30">
        <f t="shared" si="1"/>
        <v>210</v>
      </c>
      <c r="N27" s="162">
        <f>VLOOKUP(C27,'OPEN 1'!C1:L55,10,FALSE)</f>
        <v>2.1576388888888891E-3</v>
      </c>
      <c r="O27" s="162">
        <f>VLOOKUP(C27,'OPEN 2'!$C$1:$L$55,10,FALSE)</f>
        <v>4.1666666666666666E-3</v>
      </c>
      <c r="P27" s="161">
        <v>0</v>
      </c>
      <c r="Q27" s="161">
        <v>0</v>
      </c>
      <c r="R27" s="162">
        <f t="shared" si="2"/>
        <v>6.3243055555555552E-3</v>
      </c>
    </row>
    <row r="28" spans="1:18" s="12" customFormat="1" x14ac:dyDescent="0.3">
      <c r="A28" s="20">
        <v>27</v>
      </c>
      <c r="B28" s="135" t="str">
        <f>'OPEN 1'!B13</f>
        <v>Maycon Moura</v>
      </c>
      <c r="C28" s="135" t="str">
        <f>'OPEN 1'!C13</f>
        <v>Tru</v>
      </c>
      <c r="D28" s="159">
        <f>VLOOKUP(C28,'OPEN 1'!$C$1:$D$55,2,FALSE)</f>
        <v>2.9664351851851851E-4</v>
      </c>
      <c r="E28" s="67">
        <f>VLOOKUP(C28,'OPEN 2'!$C$1:$D$55,2,FALSE)</f>
        <v>3.0092592592592595E-4</v>
      </c>
      <c r="F28" s="159">
        <v>0</v>
      </c>
      <c r="G28" s="162">
        <v>8.3333333333333301E-2</v>
      </c>
      <c r="H28" s="162">
        <f t="shared" si="0"/>
        <v>5.9756944444444441E-4</v>
      </c>
      <c r="I28" s="137">
        <f>VLOOKUP(C28,'OPEN 1'!$C$2:$K$39,9,FALSE)</f>
        <v>150</v>
      </c>
      <c r="J28" s="30">
        <f>VLOOKUP(C28,'OPEN 2'!$C$1:$K$55,9,FALSE)</f>
        <v>60</v>
      </c>
      <c r="K28" s="30">
        <v>0</v>
      </c>
      <c r="L28" s="30">
        <v>0</v>
      </c>
      <c r="M28" s="30">
        <f t="shared" si="1"/>
        <v>210</v>
      </c>
      <c r="N28" s="162">
        <f>VLOOKUP(C28,'OPEN 1'!C12:L66,10,FALSE)</f>
        <v>2.6628472222222223E-3</v>
      </c>
      <c r="O28" s="162">
        <f>VLOOKUP(C28,'OPEN 2'!$C$1:$L$55,10,FALSE)</f>
        <v>4.1666666666666666E-3</v>
      </c>
      <c r="P28" s="161">
        <v>0.45833333333333398</v>
      </c>
      <c r="Q28" s="161">
        <v>0.45833333333333398</v>
      </c>
      <c r="R28" s="162">
        <f t="shared" si="2"/>
        <v>6.8295138888888884E-3</v>
      </c>
    </row>
    <row r="29" spans="1:18" s="11" customFormat="1" x14ac:dyDescent="0.3">
      <c r="A29" s="20">
        <v>28</v>
      </c>
      <c r="B29" s="135" t="str">
        <f>'OPEN 1'!B14</f>
        <v>Kyle Dillard</v>
      </c>
      <c r="C29" s="135" t="str">
        <f>'OPEN 1'!C14</f>
        <v>Boley</v>
      </c>
      <c r="D29" s="159">
        <f>VLOOKUP(C29,'OPEN 1'!$C$1:$D$55,2,FALSE)</f>
        <v>5.8356481481481486E-4</v>
      </c>
      <c r="E29" s="67">
        <f>VLOOKUP(C29,'OPEN 2'!$C$1:$D$55,2,FALSE)</f>
        <v>6.6944444444444441E-4</v>
      </c>
      <c r="F29" s="159">
        <v>0</v>
      </c>
      <c r="G29" s="162">
        <v>0</v>
      </c>
      <c r="H29" s="162">
        <f t="shared" si="0"/>
        <v>1.2530092592592593E-3</v>
      </c>
      <c r="I29" s="137">
        <f>VLOOKUP(C29,'OPEN 1'!$C$2:$K$39,9,FALSE)</f>
        <v>150</v>
      </c>
      <c r="J29" s="30">
        <f>VLOOKUP(C29,'OPEN 2'!$C$1:$K$55,9,FALSE)</f>
        <v>60</v>
      </c>
      <c r="K29" s="30">
        <v>0</v>
      </c>
      <c r="L29" s="30">
        <v>0</v>
      </c>
      <c r="M29" s="30">
        <f t="shared" si="1"/>
        <v>210</v>
      </c>
      <c r="N29" s="162">
        <f>VLOOKUP(C29,'OPEN 1'!C13:L67,10,FALSE)</f>
        <v>2.8482638888888885E-3</v>
      </c>
      <c r="O29" s="162">
        <f>VLOOKUP(C29,'OPEN 2'!$C$1:$L$55,10,FALSE)</f>
        <v>4.1666666666666666E-3</v>
      </c>
      <c r="P29" s="161">
        <v>0.5</v>
      </c>
      <c r="Q29" s="161">
        <v>0.5</v>
      </c>
      <c r="R29" s="162">
        <f t="shared" si="2"/>
        <v>7.0149305555555555E-3</v>
      </c>
    </row>
    <row r="30" spans="1:18" s="12" customFormat="1" x14ac:dyDescent="0.3">
      <c r="A30" s="20">
        <v>29</v>
      </c>
      <c r="B30" s="135" t="str">
        <f>'OPEN 1'!B15</f>
        <v>Frankie Acosta</v>
      </c>
      <c r="C30" s="135" t="str">
        <f>'OPEN 1'!C15</f>
        <v>S4 Gus</v>
      </c>
      <c r="D30" s="159">
        <f>VLOOKUP(C30,'OPEN 1'!$C$1:$D$55,2,FALSE)</f>
        <v>5.1851851851851853E-4</v>
      </c>
      <c r="E30" s="67">
        <f>VLOOKUP(C30,'OPEN 2'!$C$1:$D$55,2,FALSE)</f>
        <v>9.9930555555555558E-4</v>
      </c>
      <c r="F30" s="159">
        <v>0</v>
      </c>
      <c r="G30" s="162">
        <v>0</v>
      </c>
      <c r="H30" s="162">
        <f t="shared" si="0"/>
        <v>1.5178240740740742E-3</v>
      </c>
      <c r="I30" s="137">
        <f>VLOOKUP(C30,'OPEN 1'!$C$2:$K$39,9,FALSE)</f>
        <v>150</v>
      </c>
      <c r="J30" s="30">
        <f>VLOOKUP(C30,'OPEN 2'!$C$1:$K$55,9,FALSE)</f>
        <v>60</v>
      </c>
      <c r="K30" s="30">
        <v>0</v>
      </c>
      <c r="L30" s="30">
        <v>0</v>
      </c>
      <c r="M30" s="30">
        <f t="shared" si="1"/>
        <v>210</v>
      </c>
      <c r="N30" s="162">
        <f>VLOOKUP(C30,'OPEN 1'!C14:L68,10,FALSE)</f>
        <v>3.0636574074074077E-3</v>
      </c>
      <c r="O30" s="162">
        <f>VLOOKUP(C30,'OPEN 2'!$C$1:$L$55,10,FALSE)</f>
        <v>4.1666666666666666E-3</v>
      </c>
      <c r="P30" s="161">
        <v>0.54166666666666696</v>
      </c>
      <c r="Q30" s="161">
        <v>0.54166666666666696</v>
      </c>
      <c r="R30" s="162">
        <f t="shared" si="2"/>
        <v>7.2303240740740748E-3</v>
      </c>
    </row>
    <row r="31" spans="1:18" s="11" customFormat="1" x14ac:dyDescent="0.3">
      <c r="A31" s="20">
        <v>30</v>
      </c>
      <c r="B31" s="135" t="str">
        <f>'OPEN 1'!B21</f>
        <v>David Henry</v>
      </c>
      <c r="C31" s="135" t="str">
        <f>'OPEN 1'!C21</f>
        <v>JR Buck</v>
      </c>
      <c r="D31" s="159">
        <f>VLOOKUP(C31,'OPEN 1'!$C$1:$D$55,2,FALSE)</f>
        <v>4.0972222222222218E-4</v>
      </c>
      <c r="E31" s="67">
        <f>VLOOKUP(C31,'OPEN 2'!$C$1:$D$55,2,FALSE)</f>
        <v>8.3460648148148142E-4</v>
      </c>
      <c r="F31" s="159">
        <v>0</v>
      </c>
      <c r="G31" s="162">
        <v>0</v>
      </c>
      <c r="H31" s="162">
        <f t="shared" si="0"/>
        <v>1.2443287037037037E-3</v>
      </c>
      <c r="I31" s="137">
        <f>VLOOKUP(C31,'OPEN 1'!$C$2:$K$39,9,FALSE)</f>
        <v>150</v>
      </c>
      <c r="J31" s="30">
        <f>VLOOKUP(C31,'OPEN 2'!$C$1:$K$55,9,FALSE)</f>
        <v>60</v>
      </c>
      <c r="K31" s="30">
        <v>0</v>
      </c>
      <c r="L31" s="30">
        <v>0</v>
      </c>
      <c r="M31" s="30">
        <f t="shared" si="1"/>
        <v>210</v>
      </c>
      <c r="N31" s="162">
        <f>VLOOKUP(C31,'OPEN 1'!C20:L74,10,FALSE)</f>
        <v>3.425925925925926E-3</v>
      </c>
      <c r="O31" s="162">
        <f>VLOOKUP(C31,'OPEN 2'!$C$1:$L$55,10,FALSE)</f>
        <v>4.1666666666666666E-3</v>
      </c>
      <c r="P31" s="161">
        <v>0.79166666666666696</v>
      </c>
      <c r="Q31" s="161">
        <v>0.79166666666666696</v>
      </c>
      <c r="R31" s="162">
        <f t="shared" si="2"/>
        <v>7.5925925925925926E-3</v>
      </c>
    </row>
    <row r="32" spans="1:18" s="12" customFormat="1" x14ac:dyDescent="0.3">
      <c r="A32" s="20">
        <v>31</v>
      </c>
      <c r="B32" s="135" t="str">
        <f>'OPEN 1'!B22</f>
        <v>Kenneth Beasley</v>
      </c>
      <c r="C32" s="135" t="str">
        <f>'OPEN 1'!C22</f>
        <v>Jake</v>
      </c>
      <c r="D32" s="159">
        <f>VLOOKUP(C32,'OPEN 1'!$C$1:$D$55,2,FALSE)</f>
        <v>1.5376157407407407E-3</v>
      </c>
      <c r="E32" s="67">
        <f>VLOOKUP(C32,'OPEN 2'!$C$1:$D$55,2,FALSE)</f>
        <v>2.1503472222222223E-3</v>
      </c>
      <c r="F32" s="159">
        <v>0</v>
      </c>
      <c r="G32" s="162">
        <v>8.3333333333333301E-2</v>
      </c>
      <c r="H32" s="162">
        <f t="shared" si="0"/>
        <v>3.6879629629629632E-3</v>
      </c>
      <c r="I32" s="137">
        <f>VLOOKUP(C32,'OPEN 1'!$C$2:$K$39,9,FALSE)</f>
        <v>150</v>
      </c>
      <c r="J32" s="30">
        <f>VLOOKUP(C32,'OPEN 2'!$C$1:$K$55,9,FALSE)</f>
        <v>60</v>
      </c>
      <c r="K32" s="30">
        <v>0</v>
      </c>
      <c r="L32" s="30">
        <v>0</v>
      </c>
      <c r="M32" s="30">
        <f t="shared" si="1"/>
        <v>210</v>
      </c>
      <c r="N32" s="162">
        <f>VLOOKUP(C32,'OPEN 1'!C21:L75,10,FALSE)</f>
        <v>3.6021990740740736E-3</v>
      </c>
      <c r="O32" s="162">
        <f>VLOOKUP(C32,'OPEN 2'!$C$1:$L$55,10,FALSE)</f>
        <v>4.1666666666666666E-3</v>
      </c>
      <c r="P32" s="161">
        <v>0.83333333333333404</v>
      </c>
      <c r="Q32" s="161">
        <v>0.83333333333333404</v>
      </c>
      <c r="R32" s="162">
        <f t="shared" si="2"/>
        <v>7.7688657407407402E-3</v>
      </c>
    </row>
    <row r="33" spans="1:18" x14ac:dyDescent="0.3">
      <c r="A33" s="20">
        <v>32</v>
      </c>
      <c r="B33" s="135" t="str">
        <f>'OPEN 1'!B50</f>
        <v>Langdon Reagan</v>
      </c>
      <c r="C33" s="135" t="str">
        <f>'OPEN 1'!C50</f>
        <v>One</v>
      </c>
      <c r="D33" s="159">
        <f>VLOOKUP(C33,'OPEN 1'!$C$1:$D$55,2,FALSE)</f>
        <v>1.9091435185185184E-3</v>
      </c>
      <c r="E33" s="67">
        <f>VLOOKUP(C33,'OPEN 2'!$C$1:$D$55,2,FALSE)</f>
        <v>1.3848379629629629E-3</v>
      </c>
      <c r="F33" s="159">
        <v>0</v>
      </c>
      <c r="G33" s="162">
        <v>0</v>
      </c>
      <c r="H33" s="162">
        <f t="shared" si="0"/>
        <v>3.2939814814814811E-3</v>
      </c>
      <c r="I33" s="137">
        <f>VLOOKUP(C33,'OPEN 1'!$C$2:$K$55,9,FALSE)</f>
        <v>60</v>
      </c>
      <c r="J33" s="30">
        <f>VLOOKUP(C33,'OPEN 2'!$C$1:$K$55,9,FALSE)</f>
        <v>150</v>
      </c>
      <c r="K33" s="30">
        <v>0</v>
      </c>
      <c r="L33" s="30">
        <v>0</v>
      </c>
      <c r="M33" s="30">
        <f t="shared" si="1"/>
        <v>210</v>
      </c>
      <c r="N33" s="162">
        <f>VLOOKUP(C33,'OPEN 1'!C49:L103,10,FALSE)</f>
        <v>4.1666666666666666E-3</v>
      </c>
      <c r="O33" s="162">
        <f>VLOOKUP(C33,'OPEN 2'!$C$1:$L$55,10,FALSE)</f>
        <v>3.8707175925925923E-3</v>
      </c>
      <c r="P33" s="161">
        <v>2</v>
      </c>
      <c r="Q33" s="161">
        <v>2</v>
      </c>
      <c r="R33" s="162">
        <f t="shared" si="2"/>
        <v>8.037384259259258E-3</v>
      </c>
    </row>
    <row r="34" spans="1:18" x14ac:dyDescent="0.3">
      <c r="A34" s="20">
        <v>33</v>
      </c>
      <c r="B34" s="135" t="str">
        <f>'OPEN 1'!B38</f>
        <v>Randal Walker</v>
      </c>
      <c r="C34" s="135" t="str">
        <f>'OPEN 1'!C38</f>
        <v>Satus Ben</v>
      </c>
      <c r="D34" s="159">
        <f>VLOOKUP(C34,'OPEN 1'!$C$1:$D$55,2,FALSE)</f>
        <v>6.1886574074074068E-4</v>
      </c>
      <c r="E34" s="67">
        <f>VLOOKUP(C34,'OPEN 2'!$C$1:$D$55,2,FALSE)</f>
        <v>8.0810185185185184E-4</v>
      </c>
      <c r="F34" s="159">
        <v>0</v>
      </c>
      <c r="G34" s="162">
        <v>0</v>
      </c>
      <c r="H34" s="162">
        <f t="shared" ref="H34:H55" si="3">SUM(D34:E34)</f>
        <v>1.4269675925925925E-3</v>
      </c>
      <c r="I34" s="137">
        <f>VLOOKUP(C34,'OPEN 1'!$C$2:$K$39,9,FALSE)</f>
        <v>90</v>
      </c>
      <c r="J34" s="30">
        <f>VLOOKUP(C34,'OPEN 2'!$C$1:$K$55,9,FALSE)</f>
        <v>120</v>
      </c>
      <c r="K34" s="30">
        <v>0</v>
      </c>
      <c r="L34" s="30">
        <v>0</v>
      </c>
      <c r="M34" s="30">
        <f t="shared" ref="M34:M65" si="4">SUM(I34:L34)</f>
        <v>210</v>
      </c>
      <c r="N34" s="162">
        <f>VLOOKUP(C34,'OPEN 1'!C37:L91,10,FALSE)</f>
        <v>4.1666666666666666E-3</v>
      </c>
      <c r="O34" s="162">
        <f>VLOOKUP(C34,'OPEN 2'!$C$1:$L$55,10,FALSE)</f>
        <v>4.1666666666666666E-3</v>
      </c>
      <c r="P34" s="161">
        <v>1.5</v>
      </c>
      <c r="Q34" s="161">
        <v>1.5</v>
      </c>
      <c r="R34" s="162">
        <f t="shared" ref="R34:R55" si="5">SUM(N34:O34)</f>
        <v>8.3333333333333332E-3</v>
      </c>
    </row>
    <row r="35" spans="1:18" x14ac:dyDescent="0.3">
      <c r="A35" s="20">
        <v>34</v>
      </c>
      <c r="B35" s="135" t="str">
        <f>'OPEN 1'!B39</f>
        <v>Tim Gifford</v>
      </c>
      <c r="C35" s="135" t="str">
        <f>'OPEN 1'!C39</f>
        <v>Cheetah</v>
      </c>
      <c r="D35" s="159">
        <f>VLOOKUP(C35,'OPEN 1'!$C$1:$D$55,2,FALSE)</f>
        <v>6.9629629629629631E-4</v>
      </c>
      <c r="E35" s="67">
        <f>VLOOKUP(C35,'OPEN 2'!$C$1:$D$55,2,FALSE)</f>
        <v>7.6770833333333335E-4</v>
      </c>
      <c r="F35" s="159">
        <v>0</v>
      </c>
      <c r="G35" s="162">
        <v>0</v>
      </c>
      <c r="H35" s="162">
        <f t="shared" si="3"/>
        <v>1.4640046296296298E-3</v>
      </c>
      <c r="I35" s="137">
        <f>VLOOKUP(C35,'OPEN 1'!$C$2:$K$55,9,FALSE)</f>
        <v>90</v>
      </c>
      <c r="J35" s="30">
        <f>VLOOKUP(C35,'OPEN 2'!$C$1:$K$55,9,FALSE)</f>
        <v>120</v>
      </c>
      <c r="K35" s="30">
        <v>0</v>
      </c>
      <c r="L35" s="30">
        <v>0</v>
      </c>
      <c r="M35" s="30">
        <f t="shared" si="4"/>
        <v>210</v>
      </c>
      <c r="N35" s="162">
        <f>VLOOKUP(C35,'OPEN 1'!C38:L92,10,FALSE)</f>
        <v>4.1666666666666666E-3</v>
      </c>
      <c r="O35" s="162">
        <f>VLOOKUP(C35,'OPEN 2'!$C$1:$L$55,10,FALSE)</f>
        <v>4.1666666666666666E-3</v>
      </c>
      <c r="P35" s="161">
        <v>1.5416666666666701</v>
      </c>
      <c r="Q35" s="161">
        <v>1.5416666666666701</v>
      </c>
      <c r="R35" s="162">
        <f t="shared" si="5"/>
        <v>8.3333333333333332E-3</v>
      </c>
    </row>
    <row r="36" spans="1:18" x14ac:dyDescent="0.3">
      <c r="A36" s="20">
        <v>35</v>
      </c>
      <c r="B36" s="135" t="str">
        <f>'OPEN 1'!B40</f>
        <v>Abbi Mahurin</v>
      </c>
      <c r="C36" s="135" t="str">
        <f>'OPEN 1'!C40</f>
        <v>Toast</v>
      </c>
      <c r="D36" s="159">
        <f>VLOOKUP(C36,'OPEN 1'!$C$1:$D$55,2,FALSE)</f>
        <v>8.2962962962962949E-4</v>
      </c>
      <c r="E36" s="67">
        <f>VLOOKUP(C36,'OPEN 2'!$C$1:$D$55,2,FALSE)</f>
        <v>1.0357638888888888E-3</v>
      </c>
      <c r="F36" s="159">
        <v>0</v>
      </c>
      <c r="G36" s="162">
        <v>8.3333333333333301E-2</v>
      </c>
      <c r="H36" s="162">
        <f t="shared" si="3"/>
        <v>1.8653935185185184E-3</v>
      </c>
      <c r="I36" s="137">
        <f>VLOOKUP(C36,'OPEN 1'!$C$2:$K$55,9,FALSE)</f>
        <v>90</v>
      </c>
      <c r="J36" s="30">
        <f>VLOOKUP(C36,'OPEN 2'!$C$1:$K$55,9,FALSE)</f>
        <v>120</v>
      </c>
      <c r="K36" s="30">
        <v>0</v>
      </c>
      <c r="L36" s="30">
        <v>0</v>
      </c>
      <c r="M36" s="30">
        <f t="shared" si="4"/>
        <v>210</v>
      </c>
      <c r="N36" s="162">
        <f>VLOOKUP(C36,'OPEN 1'!C39:L93,10,FALSE)</f>
        <v>4.1666666666666666E-3</v>
      </c>
      <c r="O36" s="162">
        <f>VLOOKUP(C36,'OPEN 2'!$C$1:$L$55,10,FALSE)</f>
        <v>0.25</v>
      </c>
      <c r="P36" s="161">
        <v>1.5833333333333299</v>
      </c>
      <c r="Q36" s="161">
        <v>1.5833333333333299</v>
      </c>
      <c r="R36" s="162">
        <f t="shared" si="5"/>
        <v>0.25416666666666665</v>
      </c>
    </row>
    <row r="37" spans="1:18" x14ac:dyDescent="0.3">
      <c r="A37" s="20">
        <v>36</v>
      </c>
      <c r="B37" s="135" t="str">
        <f>'OPEN 1'!B8</f>
        <v>Dwayne Hurliman</v>
      </c>
      <c r="C37" s="135" t="str">
        <f>'OPEN 1'!C8</f>
        <v>Syd</v>
      </c>
      <c r="D37" s="159">
        <f>VLOOKUP(C37,'OPEN 1'!$C$1:$D$55,2,FALSE)</f>
        <v>1.0337962962962963E-3</v>
      </c>
      <c r="E37" s="67">
        <f>VLOOKUP(C37,'OPEN 2'!$C$1:$D$55,2,FALSE)</f>
        <v>1.107986111111111E-3</v>
      </c>
      <c r="F37" s="159">
        <v>0</v>
      </c>
      <c r="G37" s="162">
        <v>0</v>
      </c>
      <c r="H37" s="162">
        <f t="shared" si="3"/>
        <v>2.1417824074074074E-3</v>
      </c>
      <c r="I37" s="137">
        <f>VLOOKUP(C37,'OPEN 1'!$C$2:$K$39,9,FALSE)</f>
        <v>150</v>
      </c>
      <c r="J37" s="30">
        <f>VLOOKUP(C37,'OPEN 2'!$C$1:$K$55,9,FALSE)</f>
        <v>30</v>
      </c>
      <c r="K37" s="30">
        <v>0</v>
      </c>
      <c r="L37" s="30">
        <v>0</v>
      </c>
      <c r="M37" s="30">
        <f t="shared" si="4"/>
        <v>180</v>
      </c>
      <c r="N37" s="162">
        <f>VLOOKUP(C37,'OPEN 1'!C7:L61,10,FALSE)</f>
        <v>2.3805555555555555E-3</v>
      </c>
      <c r="O37" s="162">
        <f>VLOOKUP(C37,'OPEN 2'!$C$1:$L$55,10,FALSE)</f>
        <v>4.1666666666666666E-3</v>
      </c>
      <c r="P37" s="161">
        <v>0.25</v>
      </c>
      <c r="Q37" s="161">
        <v>0.25</v>
      </c>
      <c r="R37" s="162">
        <f t="shared" si="5"/>
        <v>6.5472222222222216E-3</v>
      </c>
    </row>
    <row r="38" spans="1:18" x14ac:dyDescent="0.3">
      <c r="A38" s="20">
        <v>37</v>
      </c>
      <c r="B38" s="135" t="str">
        <f>'OPEN 1'!B18</f>
        <v>Chris Timmons</v>
      </c>
      <c r="C38" s="135" t="str">
        <f>'OPEN 1'!C18</f>
        <v>Bet</v>
      </c>
      <c r="D38" s="159">
        <f>VLOOKUP(C38,'OPEN 1'!$C$1:$D$55,2,FALSE)</f>
        <v>3.2870370370370367E-4</v>
      </c>
      <c r="E38" s="67">
        <f>VLOOKUP(C38,'OPEN 2'!$C$1:$D$55,2,FALSE)</f>
        <v>3.5775462962962958E-4</v>
      </c>
      <c r="F38" s="159">
        <v>0</v>
      </c>
      <c r="G38" s="162">
        <v>0</v>
      </c>
      <c r="H38" s="162">
        <f t="shared" si="3"/>
        <v>6.8645833333333319E-4</v>
      </c>
      <c r="I38" s="137">
        <f>VLOOKUP(C38,'OPEN 1'!$C$2:$K$39,9,FALSE)</f>
        <v>150</v>
      </c>
      <c r="J38" s="30">
        <f>VLOOKUP(C38,'OPEN 2'!$C$1:$K$55,9,FALSE)</f>
        <v>30</v>
      </c>
      <c r="K38" s="30">
        <v>0</v>
      </c>
      <c r="L38" s="30">
        <v>0</v>
      </c>
      <c r="M38" s="30">
        <f t="shared" si="4"/>
        <v>180</v>
      </c>
      <c r="N38" s="162">
        <f>VLOOKUP(C38,'OPEN 1'!C17:L71,10,FALSE)</f>
        <v>3.1843749999999997E-3</v>
      </c>
      <c r="O38" s="162">
        <f>VLOOKUP(C38,'OPEN 2'!$C$1:$L$55,10,FALSE)</f>
        <v>4.1666666666666666E-3</v>
      </c>
      <c r="P38" s="161">
        <v>0.66666666666666696</v>
      </c>
      <c r="Q38" s="161">
        <v>0.66666666666666696</v>
      </c>
      <c r="R38" s="162">
        <f t="shared" si="5"/>
        <v>7.3510416666666663E-3</v>
      </c>
    </row>
    <row r="39" spans="1:18" x14ac:dyDescent="0.3">
      <c r="A39" s="20">
        <v>38</v>
      </c>
      <c r="B39" s="135" t="str">
        <f>'OPEN 1'!B23</f>
        <v>Tim Gifford</v>
      </c>
      <c r="C39" s="135" t="str">
        <f>'OPEN 1'!C23</f>
        <v>Duncan</v>
      </c>
      <c r="D39" s="159">
        <f>VLOOKUP(C39,'OPEN 1'!$C$1:$D$55,2,FALSE)</f>
        <v>5.5960648148148156E-4</v>
      </c>
      <c r="E39" s="67">
        <f>VLOOKUP(C39,'OPEN 2'!$C$1:$D$55,2,FALSE)</f>
        <v>7.5613425925925924E-4</v>
      </c>
      <c r="F39" s="159">
        <v>0</v>
      </c>
      <c r="G39" s="162">
        <v>0</v>
      </c>
      <c r="H39" s="162">
        <f t="shared" si="3"/>
        <v>1.3157407407407408E-3</v>
      </c>
      <c r="I39" s="137">
        <f>VLOOKUP(C39,'OPEN 1'!$C$2:$K$39,9,FALSE)</f>
        <v>150</v>
      </c>
      <c r="J39" s="30">
        <f>VLOOKUP(C39,'OPEN 2'!$C$1:$K$55,9,FALSE)</f>
        <v>30</v>
      </c>
      <c r="K39" s="30">
        <v>0</v>
      </c>
      <c r="L39" s="30">
        <v>0</v>
      </c>
      <c r="M39" s="30">
        <f t="shared" si="4"/>
        <v>180</v>
      </c>
      <c r="N39" s="162">
        <f>VLOOKUP(C39,'OPEN 1'!C22:L76,10,FALSE)</f>
        <v>3.6960648148148148E-3</v>
      </c>
      <c r="O39" s="162">
        <f>VLOOKUP(C39,'OPEN 2'!$C$1:$L$55,10,FALSE)</f>
        <v>4.1666666666666666E-3</v>
      </c>
      <c r="P39" s="161">
        <v>0.875000000000001</v>
      </c>
      <c r="Q39" s="161">
        <v>0.875000000000001</v>
      </c>
      <c r="R39" s="162">
        <f t="shared" si="5"/>
        <v>7.862731481481481E-3</v>
      </c>
    </row>
    <row r="40" spans="1:18" x14ac:dyDescent="0.3">
      <c r="A40" s="20">
        <v>39</v>
      </c>
      <c r="B40" s="135" t="str">
        <f>'OPEN 1'!B53</f>
        <v>Joe Frost</v>
      </c>
      <c r="C40" s="135" t="str">
        <f>'OPEN 1'!C53</f>
        <v>Fran C7</v>
      </c>
      <c r="D40" s="159">
        <f>VLOOKUP(C40,'OPEN 1'!$C$1:$D$55,2,FALSE)</f>
        <v>1.2717592592592592E-3</v>
      </c>
      <c r="E40" s="67">
        <f>VLOOKUP(C40,'OPEN 2'!$C$1:$D$55,2,FALSE)</f>
        <v>8.1076388888888897E-4</v>
      </c>
      <c r="F40" s="159">
        <v>0</v>
      </c>
      <c r="G40" s="162">
        <v>0</v>
      </c>
      <c r="H40" s="162">
        <f t="shared" si="3"/>
        <v>2.082523148148148E-3</v>
      </c>
      <c r="I40" s="137">
        <f>VLOOKUP(C40,'OPEN 1'!$C$2:$K$55,9,FALSE)</f>
        <v>30</v>
      </c>
      <c r="J40" s="30">
        <f>VLOOKUP(C40,'OPEN 2'!$C$1:$K$55,9,FALSE)</f>
        <v>150</v>
      </c>
      <c r="K40" s="30">
        <v>0</v>
      </c>
      <c r="L40" s="30">
        <v>0</v>
      </c>
      <c r="M40" s="30">
        <f t="shared" si="4"/>
        <v>180</v>
      </c>
      <c r="N40" s="162">
        <f>VLOOKUP(C40,'OPEN 1'!C52:L106,10,FALSE)</f>
        <v>4.1666666666666666E-3</v>
      </c>
      <c r="O40" s="162">
        <f>VLOOKUP(C40,'OPEN 2'!$C$1:$L$55,10,FALSE)</f>
        <v>3.761226851851852E-3</v>
      </c>
      <c r="P40" s="161">
        <v>2.125</v>
      </c>
      <c r="Q40" s="161">
        <v>2.125</v>
      </c>
      <c r="R40" s="162">
        <f t="shared" si="5"/>
        <v>7.9278935185185181E-3</v>
      </c>
    </row>
    <row r="41" spans="1:18" x14ac:dyDescent="0.3">
      <c r="A41" s="20">
        <v>40</v>
      </c>
      <c r="B41" s="135" t="str">
        <f>'OPEN 1'!B26</f>
        <v>Mike Thompson</v>
      </c>
      <c r="C41" s="135" t="str">
        <f>'OPEN 1'!C26</f>
        <v>Mady</v>
      </c>
      <c r="D41" s="159">
        <f>VLOOKUP(C41,'OPEN 1'!$C$1:$D$55,2,FALSE)</f>
        <v>5.2465277777777775E-4</v>
      </c>
      <c r="E41" s="67">
        <f>VLOOKUP(C41,'OPEN 2'!$C$1:$D$55,2,FALSE)</f>
        <v>4.3067129629629624E-4</v>
      </c>
      <c r="F41" s="159">
        <v>0</v>
      </c>
      <c r="G41" s="162">
        <v>0</v>
      </c>
      <c r="H41" s="162">
        <f t="shared" si="3"/>
        <v>9.5532407407407393E-4</v>
      </c>
      <c r="I41" s="137">
        <f>VLOOKUP(C41,'OPEN 1'!$C$2:$K$39,9,FALSE)</f>
        <v>150</v>
      </c>
      <c r="J41" s="30">
        <f>VLOOKUP(C41,'OPEN 2'!$C$1:$K$55,9,FALSE)</f>
        <v>30</v>
      </c>
      <c r="K41" s="30">
        <v>0</v>
      </c>
      <c r="L41" s="30">
        <v>0</v>
      </c>
      <c r="M41" s="30">
        <f t="shared" si="4"/>
        <v>180</v>
      </c>
      <c r="N41" s="162">
        <f>VLOOKUP(C41,'OPEN 1'!C25:L79,10,FALSE)</f>
        <v>4.0045138888888882E-3</v>
      </c>
      <c r="O41" s="162">
        <f>VLOOKUP(C41,'OPEN 2'!$C$1:$L$55,10,FALSE)</f>
        <v>4.1666666666666666E-3</v>
      </c>
      <c r="P41" s="161">
        <v>1</v>
      </c>
      <c r="Q41" s="161">
        <v>1</v>
      </c>
      <c r="R41" s="162">
        <f t="shared" si="5"/>
        <v>8.1711805555555548E-3</v>
      </c>
    </row>
    <row r="42" spans="1:18" x14ac:dyDescent="0.3">
      <c r="A42" s="20">
        <v>41</v>
      </c>
      <c r="B42" s="135" t="str">
        <f>'OPEN 1'!B36</f>
        <v>Abbi Mahurin</v>
      </c>
      <c r="C42" s="135" t="str">
        <f>'OPEN 1'!C36</f>
        <v>Duck</v>
      </c>
      <c r="D42" s="159">
        <f>VLOOKUP(C42,'OPEN 1'!$C$1:$D$55,2,FALSE)</f>
        <v>3.4027777777777772E-4</v>
      </c>
      <c r="E42" s="67">
        <f>VLOOKUP(C42,'OPEN 2'!$C$1:$D$55,2,FALSE)</f>
        <v>5.5104166666666659E-4</v>
      </c>
      <c r="F42" s="159">
        <v>0</v>
      </c>
      <c r="G42" s="162">
        <v>0</v>
      </c>
      <c r="H42" s="162">
        <f t="shared" si="3"/>
        <v>8.9131944444444436E-4</v>
      </c>
      <c r="I42" s="137">
        <f>VLOOKUP(C42,'OPEN 1'!$C$2:$K$39,9,FALSE)</f>
        <v>90</v>
      </c>
      <c r="J42" s="30">
        <f>VLOOKUP(C42,'OPEN 2'!$C$1:$K$55,9,FALSE)</f>
        <v>90</v>
      </c>
      <c r="K42" s="30">
        <v>0</v>
      </c>
      <c r="L42" s="30">
        <v>0</v>
      </c>
      <c r="M42" s="30">
        <f t="shared" si="4"/>
        <v>180</v>
      </c>
      <c r="N42" s="162">
        <f>VLOOKUP(C42,'OPEN 1'!C35:L89,10,FALSE)</f>
        <v>4.1666666666666666E-3</v>
      </c>
      <c r="O42" s="162">
        <f>VLOOKUP(C42,'OPEN 2'!$C$1:$L$55,10,FALSE)</f>
        <v>4.1666666666666666E-3</v>
      </c>
      <c r="P42" s="161">
        <v>1.4166666666666701</v>
      </c>
      <c r="Q42" s="161">
        <v>1.4166666666666701</v>
      </c>
      <c r="R42" s="162">
        <f t="shared" si="5"/>
        <v>8.3333333333333332E-3</v>
      </c>
    </row>
    <row r="43" spans="1:18" x14ac:dyDescent="0.3">
      <c r="A43" s="20">
        <v>42</v>
      </c>
      <c r="B43" s="135" t="str">
        <f>'OPEN 1'!B44</f>
        <v>Dan Gill</v>
      </c>
      <c r="C43" s="135" t="str">
        <f>'OPEN 1'!C44</f>
        <v>Khaki</v>
      </c>
      <c r="D43" s="159">
        <f>VLOOKUP(C43,'OPEN 1'!$C$1:$D$55,2,FALSE)</f>
        <v>1.0112268518518519E-3</v>
      </c>
      <c r="E43" s="67">
        <f>VLOOKUP(C43,'OPEN 2'!$C$1:$D$55,2,FALSE)</f>
        <v>4.884259259259259E-4</v>
      </c>
      <c r="F43" s="159">
        <v>0</v>
      </c>
      <c r="G43" s="162">
        <v>0</v>
      </c>
      <c r="H43" s="162">
        <f t="shared" si="3"/>
        <v>1.4996527777777777E-3</v>
      </c>
      <c r="I43" s="137">
        <f>VLOOKUP(C43,'OPEN 1'!$C$2:$K$55,9,FALSE)</f>
        <v>90</v>
      </c>
      <c r="J43" s="30">
        <f>VLOOKUP(C43,'OPEN 2'!$C$1:$K$55,9,FALSE)</f>
        <v>90</v>
      </c>
      <c r="K43" s="30">
        <v>0</v>
      </c>
      <c r="L43" s="30">
        <v>0</v>
      </c>
      <c r="M43" s="30">
        <f t="shared" si="4"/>
        <v>180</v>
      </c>
      <c r="N43" s="162">
        <f>VLOOKUP(C43,'OPEN 1'!C43:L97,10,FALSE)</f>
        <v>4.1666666666666666E-3</v>
      </c>
      <c r="O43" s="162">
        <f>VLOOKUP(C43,'OPEN 2'!$C$1:$L$55,10,FALSE)</f>
        <v>4.1666666666666666E-3</v>
      </c>
      <c r="P43" s="161">
        <v>1.75</v>
      </c>
      <c r="Q43" s="161">
        <v>1.75</v>
      </c>
      <c r="R43" s="162">
        <f t="shared" si="5"/>
        <v>8.3333333333333332E-3</v>
      </c>
    </row>
    <row r="44" spans="1:18" x14ac:dyDescent="0.3">
      <c r="A44" s="20">
        <v>43</v>
      </c>
      <c r="B44" s="135" t="str">
        <f>'OPEN 1'!B47</f>
        <v>Derk Robinson</v>
      </c>
      <c r="C44" s="135" t="str">
        <f>'OPEN 1'!C47</f>
        <v>Molly</v>
      </c>
      <c r="D44" s="159">
        <f>VLOOKUP(C44,'OPEN 1'!$C$1:$D$55,2,FALSE)</f>
        <v>1.8371527777777778E-3</v>
      </c>
      <c r="E44" s="67">
        <f>VLOOKUP(C44,'OPEN 2'!$C$1:$D$55,2,FALSE)</f>
        <v>1.2486111111111111E-3</v>
      </c>
      <c r="F44" s="159">
        <v>0</v>
      </c>
      <c r="G44" s="162">
        <v>0</v>
      </c>
      <c r="H44" s="162">
        <f t="shared" si="3"/>
        <v>3.0857638888888888E-3</v>
      </c>
      <c r="I44" s="137">
        <f>VLOOKUP(C44,'OPEN 1'!$C$2:$K$55,9,FALSE)</f>
        <v>90</v>
      </c>
      <c r="J44" s="30">
        <f>VLOOKUP(C44,'OPEN 2'!$C$1:$K$55,9,FALSE)</f>
        <v>90</v>
      </c>
      <c r="K44" s="30">
        <v>0</v>
      </c>
      <c r="L44" s="30">
        <v>0</v>
      </c>
      <c r="M44" s="30">
        <f t="shared" si="4"/>
        <v>180</v>
      </c>
      <c r="N44" s="162">
        <f>VLOOKUP(C44,'OPEN 1'!C46:L100,10,FALSE)</f>
        <v>4.1666666666666666E-3</v>
      </c>
      <c r="O44" s="162">
        <f>VLOOKUP(C44,'OPEN 2'!$C$1:$L$55,10,FALSE)</f>
        <v>4.1666666666666666E-3</v>
      </c>
      <c r="P44" s="161">
        <v>1.875</v>
      </c>
      <c r="Q44" s="161">
        <v>1.875</v>
      </c>
      <c r="R44" s="162">
        <f t="shared" si="5"/>
        <v>8.3333333333333332E-3</v>
      </c>
    </row>
    <row r="45" spans="1:18" x14ac:dyDescent="0.3">
      <c r="A45" s="20">
        <v>44</v>
      </c>
      <c r="B45" s="135" t="str">
        <f>'OPEN 1'!B30</f>
        <v>Chance Horrocks</v>
      </c>
      <c r="C45" s="135" t="str">
        <f>'OPEN 1'!C30</f>
        <v>Sage</v>
      </c>
      <c r="D45" s="159">
        <f>VLOOKUP(C45,'OPEN 1'!$C$1:$D$55,2,FALSE)</f>
        <v>4.4374999999999997E-4</v>
      </c>
      <c r="E45" s="67">
        <f>VLOOKUP(C45,'OPEN 2'!$C$1:$D$55,2,FALSE)</f>
        <v>4.8194444444444451E-4</v>
      </c>
      <c r="F45" s="159">
        <v>0</v>
      </c>
      <c r="G45" s="162">
        <v>0</v>
      </c>
      <c r="H45" s="162">
        <f t="shared" si="3"/>
        <v>9.2569444444444448E-4</v>
      </c>
      <c r="I45" s="137">
        <f>VLOOKUP(C45,'OPEN 1'!$C$2:$K$39,9,FALSE)</f>
        <v>120</v>
      </c>
      <c r="J45" s="30">
        <f>VLOOKUP(C45,'OPEN 2'!$C$1:$K$55,9,FALSE)</f>
        <v>30</v>
      </c>
      <c r="K45" s="30">
        <v>0</v>
      </c>
      <c r="L45" s="30">
        <v>0</v>
      </c>
      <c r="M45" s="30">
        <f t="shared" si="4"/>
        <v>150</v>
      </c>
      <c r="N45" s="162">
        <f>VLOOKUP(C45,'OPEN 1'!C29:L83,10,FALSE)</f>
        <v>4.1666666666666666E-3</v>
      </c>
      <c r="O45" s="162">
        <f>VLOOKUP(C45,'OPEN 2'!$C$1:$L$55,10,FALSE)</f>
        <v>4.1666666666666666E-3</v>
      </c>
      <c r="P45" s="161">
        <v>1.1666666666666701</v>
      </c>
      <c r="Q45" s="161">
        <v>1.1666666666666701</v>
      </c>
      <c r="R45" s="162">
        <f t="shared" si="5"/>
        <v>8.3333333333333332E-3</v>
      </c>
    </row>
    <row r="46" spans="1:18" x14ac:dyDescent="0.3">
      <c r="A46" s="20">
        <v>45</v>
      </c>
      <c r="B46" s="135" t="str">
        <f>'OPEN 1'!B29</f>
        <v>Stuart Mitchell</v>
      </c>
      <c r="C46" s="135" t="str">
        <f>'OPEN 1'!C29</f>
        <v>Cady</v>
      </c>
      <c r="D46" s="159">
        <f>VLOOKUP(C46,'OPEN 1'!$C$1:$D$55,2,FALSE)</f>
        <v>4.0995370370370377E-4</v>
      </c>
      <c r="E46" s="67">
        <f>VLOOKUP(C46,'OPEN 2'!$C$1:$D$55,2,FALSE)</f>
        <v>7.1620370370370371E-4</v>
      </c>
      <c r="F46" s="159">
        <v>0</v>
      </c>
      <c r="G46" s="162">
        <v>0</v>
      </c>
      <c r="H46" s="162">
        <f t="shared" si="3"/>
        <v>1.1261574074074075E-3</v>
      </c>
      <c r="I46" s="137">
        <f>VLOOKUP(C46,'OPEN 1'!$C$2:$K$39,9,FALSE)</f>
        <v>120</v>
      </c>
      <c r="J46" s="30">
        <f>VLOOKUP(C46,'OPEN 2'!$C$1:$K$55,9,FALSE)</f>
        <v>30</v>
      </c>
      <c r="K46" s="30">
        <v>0</v>
      </c>
      <c r="L46" s="30">
        <v>0</v>
      </c>
      <c r="M46" s="30">
        <f t="shared" si="4"/>
        <v>150</v>
      </c>
      <c r="N46" s="162">
        <f>VLOOKUP(C46,'OPEN 1'!C28:L82,10,FALSE)</f>
        <v>4.1666666666666666E-3</v>
      </c>
      <c r="O46" s="162">
        <f>VLOOKUP(C46,'OPEN 2'!$C$1:$L$55,10,FALSE)</f>
        <v>4.1666666666666666E-3</v>
      </c>
      <c r="P46" s="161">
        <v>1.125</v>
      </c>
      <c r="Q46" s="161">
        <v>1.125</v>
      </c>
      <c r="R46" s="162">
        <f t="shared" si="5"/>
        <v>8.3333333333333332E-3</v>
      </c>
    </row>
    <row r="47" spans="1:18" x14ac:dyDescent="0.3">
      <c r="A47" s="20">
        <v>46</v>
      </c>
      <c r="B47" s="135" t="str">
        <f>'OPEN 1'!B46</f>
        <v>Ron Long</v>
      </c>
      <c r="C47" s="135" t="str">
        <f>'OPEN 1'!C46</f>
        <v>Woodrow</v>
      </c>
      <c r="D47" s="159">
        <f>VLOOKUP(C47,'OPEN 1'!$C$1:$D$55,2,FALSE)</f>
        <v>1.4471064814814815E-3</v>
      </c>
      <c r="E47" s="67">
        <f>VLOOKUP(C47,'OPEN 2'!$C$1:$D$55,2,FALSE)</f>
        <v>5.5601851851851852E-4</v>
      </c>
      <c r="F47" s="159">
        <v>0</v>
      </c>
      <c r="G47" s="162">
        <v>8.3333333333333301E-2</v>
      </c>
      <c r="H47" s="162">
        <f t="shared" si="3"/>
        <v>2.0031250000000001E-3</v>
      </c>
      <c r="I47" s="137">
        <f>VLOOKUP(C47,'OPEN 1'!$C$2:$K$55,9,FALSE)</f>
        <v>90</v>
      </c>
      <c r="J47" s="30">
        <f>VLOOKUP(C47,'OPEN 2'!$C$1:$K$55,9,FALSE)</f>
        <v>30</v>
      </c>
      <c r="K47" s="30">
        <v>0</v>
      </c>
      <c r="L47" s="30">
        <v>0</v>
      </c>
      <c r="M47" s="30">
        <f t="shared" si="4"/>
        <v>120</v>
      </c>
      <c r="N47" s="162">
        <f>VLOOKUP(C47,'OPEN 1'!C45:L99,10,FALSE)</f>
        <v>4.1666666666666666E-3</v>
      </c>
      <c r="O47" s="162">
        <f>VLOOKUP(C47,'OPEN 2'!$C$1:$L$55,10,FALSE)</f>
        <v>4.1666666666666666E-3</v>
      </c>
      <c r="P47" s="161">
        <v>1.8333333333333299</v>
      </c>
      <c r="Q47" s="161">
        <v>1.8333333333333299</v>
      </c>
      <c r="R47" s="162">
        <f t="shared" si="5"/>
        <v>8.3333333333333332E-3</v>
      </c>
    </row>
    <row r="48" spans="1:18" x14ac:dyDescent="0.3">
      <c r="A48" s="20">
        <v>47</v>
      </c>
      <c r="B48" s="135" t="str">
        <f>'OPEN 1'!B55</f>
        <v>Dan Gill</v>
      </c>
      <c r="C48" s="135" t="str">
        <f>'OPEN 1'!C55</f>
        <v>Creed</v>
      </c>
      <c r="D48" s="159">
        <f>VLOOKUP(C48,'OPEN 1'!$C$1:$D$55,2,FALSE)</f>
        <v>2.5410879629629629E-3</v>
      </c>
      <c r="E48" s="67">
        <f>VLOOKUP(C48,'OPEN 2'!$C$1:$D$55,2,FALSE)</f>
        <v>1.014814814814815E-3</v>
      </c>
      <c r="F48" s="159">
        <v>0</v>
      </c>
      <c r="G48" s="162">
        <v>8.3333333333333301E-2</v>
      </c>
      <c r="H48" s="162">
        <f t="shared" si="3"/>
        <v>3.5559027777777776E-3</v>
      </c>
      <c r="I48" s="137">
        <f>VLOOKUP(C48,'OPEN 1'!$C$2:$K$55,9,FALSE)</f>
        <v>30</v>
      </c>
      <c r="J48" s="30">
        <f>VLOOKUP(C48,'OPEN 2'!$C$1:$K$55,9,FALSE)</f>
        <v>90</v>
      </c>
      <c r="K48" s="30">
        <v>0</v>
      </c>
      <c r="L48" s="30">
        <v>0</v>
      </c>
      <c r="M48" s="30">
        <f t="shared" si="4"/>
        <v>120</v>
      </c>
      <c r="N48" s="162">
        <f>VLOOKUP(C48,'OPEN 1'!C54:L108,10,FALSE)</f>
        <v>4.1666666666666666E-3</v>
      </c>
      <c r="O48" s="162">
        <f>VLOOKUP(C48,'OPEN 2'!$C$1:$L$55,10,FALSE)</f>
        <v>4.1666666666666666E-3</v>
      </c>
      <c r="P48" s="161">
        <v>2.2083333333333401</v>
      </c>
      <c r="Q48" s="161">
        <v>2.2083333333333401</v>
      </c>
      <c r="R48" s="162">
        <f t="shared" si="5"/>
        <v>8.3333333333333332E-3</v>
      </c>
    </row>
    <row r="49" spans="1:18" x14ac:dyDescent="0.3">
      <c r="A49" s="20">
        <v>48</v>
      </c>
      <c r="B49" s="135" t="str">
        <f>'OPEN 1'!B54</f>
        <v>Jim Rochester</v>
      </c>
      <c r="C49" s="135" t="str">
        <f>'OPEN 1'!C54</f>
        <v>Goose</v>
      </c>
      <c r="D49" s="159">
        <f>VLOOKUP(C49,'OPEN 1'!$C$1:$D$55,2,FALSE)</f>
        <v>2.3265046296296293E-3</v>
      </c>
      <c r="E49" s="67">
        <f>VLOOKUP(C49,'OPEN 2'!$C$1:$D$55,2,FALSE)</f>
        <v>1.7743055555555552E-3</v>
      </c>
      <c r="F49" s="159">
        <v>0</v>
      </c>
      <c r="G49" s="162">
        <v>0</v>
      </c>
      <c r="H49" s="162">
        <f t="shared" si="3"/>
        <v>4.1008101851851848E-3</v>
      </c>
      <c r="I49" s="137">
        <f>VLOOKUP(C49,'OPEN 1'!$C$2:$K$55,9,FALSE)</f>
        <v>30</v>
      </c>
      <c r="J49" s="30">
        <f>VLOOKUP(C49,'OPEN 2'!$C$1:$K$55,9,FALSE)</f>
        <v>90</v>
      </c>
      <c r="K49" s="30">
        <v>0</v>
      </c>
      <c r="L49" s="30">
        <v>0</v>
      </c>
      <c r="M49" s="30">
        <f t="shared" si="4"/>
        <v>120</v>
      </c>
      <c r="N49" s="162">
        <f>VLOOKUP(C49,'OPEN 1'!C53:L107,10,FALSE)</f>
        <v>4.1666666666666666E-3</v>
      </c>
      <c r="O49" s="162">
        <f>VLOOKUP(C49,'OPEN 2'!$C$1:$L$55,10,FALSE)</f>
        <v>4.1666666666666666E-3</v>
      </c>
      <c r="P49" s="161">
        <v>2.1666666666666701</v>
      </c>
      <c r="Q49" s="161">
        <v>2.1666666666666701</v>
      </c>
      <c r="R49" s="162">
        <f t="shared" si="5"/>
        <v>8.3333333333333332E-3</v>
      </c>
    </row>
    <row r="50" spans="1:18" x14ac:dyDescent="0.3">
      <c r="A50" s="20">
        <v>49</v>
      </c>
      <c r="B50" s="135" t="str">
        <f>'OPEN 1'!B33</f>
        <v>Maycon Moura</v>
      </c>
      <c r="C50" s="135" t="str">
        <f>'OPEN 1'!C33</f>
        <v>Joker</v>
      </c>
      <c r="D50" s="159">
        <f>VLOOKUP(C50,'OPEN 1'!$C$1:$D$55,2,FALSE)</f>
        <v>7.4618055555555559E-4</v>
      </c>
      <c r="E50" s="67">
        <f>VLOOKUP(C50,'OPEN 2'!$C$1:$D$55,2,FALSE)</f>
        <v>4.1666666666666666E-3</v>
      </c>
      <c r="F50" s="159">
        <v>0</v>
      </c>
      <c r="G50" s="162">
        <v>0</v>
      </c>
      <c r="H50" s="162">
        <f t="shared" si="3"/>
        <v>4.9128472222222221E-3</v>
      </c>
      <c r="I50" s="137">
        <f>VLOOKUP(C50,'OPEN 1'!$C$2:$K$39,9,FALSE)</f>
        <v>120</v>
      </c>
      <c r="J50" s="30">
        <f>VLOOKUP(C50,'OPEN 2'!$C$1:$K$55,9,FALSE)</f>
        <v>0</v>
      </c>
      <c r="K50" s="30">
        <v>0</v>
      </c>
      <c r="L50" s="30">
        <v>0</v>
      </c>
      <c r="M50" s="30">
        <f t="shared" si="4"/>
        <v>120</v>
      </c>
      <c r="N50" s="162">
        <f>VLOOKUP(C50,'OPEN 1'!C32:L86,10,FALSE)</f>
        <v>4.1666666666666666E-3</v>
      </c>
      <c r="O50" s="162">
        <f>VLOOKUP(C50,'OPEN 2'!$C$1:$L$55,10,FALSE)</f>
        <v>4.1666666666666666E-3</v>
      </c>
      <c r="P50" s="161">
        <v>1.2916666666666701</v>
      </c>
      <c r="Q50" s="161">
        <v>1.2916666666666701</v>
      </c>
      <c r="R50" s="162">
        <f t="shared" si="5"/>
        <v>8.3333333333333332E-3</v>
      </c>
    </row>
    <row r="51" spans="1:18" x14ac:dyDescent="0.3">
      <c r="A51" s="20">
        <v>50</v>
      </c>
      <c r="B51" s="135" t="str">
        <f>'OPEN 1'!B48</f>
        <v>Dwayne Hurliman</v>
      </c>
      <c r="C51" s="135" t="str">
        <f>'OPEN 1'!C48</f>
        <v>Bill</v>
      </c>
      <c r="D51" s="159">
        <f>VLOOKUP(C51,'OPEN 1'!$C$1:$D$55,2,FALSE)</f>
        <v>7.4861111111111124E-4</v>
      </c>
      <c r="E51" s="67">
        <f>VLOOKUP(C51,'OPEN 2'!$C$1:$D$55,2,FALSE)</f>
        <v>6.3749999999999994E-4</v>
      </c>
      <c r="F51" s="159">
        <v>0</v>
      </c>
      <c r="G51" s="162">
        <v>0</v>
      </c>
      <c r="H51" s="162">
        <f t="shared" si="3"/>
        <v>1.3861111111111112E-3</v>
      </c>
      <c r="I51" s="137">
        <f>VLOOKUP(C51,'OPEN 1'!$C$2:$K$55,9,FALSE)</f>
        <v>80</v>
      </c>
      <c r="J51" s="30">
        <f>VLOOKUP(C51,'OPEN 2'!$C$1:$K$55,9,FALSE)</f>
        <v>30</v>
      </c>
      <c r="K51" s="30">
        <v>0</v>
      </c>
      <c r="L51" s="30">
        <v>0</v>
      </c>
      <c r="M51" s="30">
        <f t="shared" si="4"/>
        <v>110</v>
      </c>
      <c r="N51" s="162">
        <f>VLOOKUP(C51,'OPEN 1'!C47:L101,10,FALSE)</f>
        <v>4.1666666666666666E-3</v>
      </c>
      <c r="O51" s="162">
        <f>VLOOKUP(C51,'OPEN 2'!$C$1:$L$55,10,FALSE)</f>
        <v>4.1666666666666666E-3</v>
      </c>
      <c r="P51" s="161">
        <v>1.9166666666666701</v>
      </c>
      <c r="Q51" s="161">
        <v>1.9166666666666701</v>
      </c>
      <c r="R51" s="162">
        <f t="shared" si="5"/>
        <v>8.3333333333333332E-3</v>
      </c>
    </row>
    <row r="52" spans="1:18" x14ac:dyDescent="0.3">
      <c r="A52" s="20">
        <v>51</v>
      </c>
      <c r="B52" s="135" t="str">
        <f>'OPEN 1'!B49</f>
        <v>Maycon Moura</v>
      </c>
      <c r="C52" s="135" t="str">
        <f>'OPEN 1'!C49</f>
        <v>Legado Colombo</v>
      </c>
      <c r="D52" s="159">
        <f>VLOOKUP(C52,'OPEN 1'!$C$1:$D$55,2,FALSE)</f>
        <v>5.9270833333333332E-4</v>
      </c>
      <c r="E52" s="67">
        <f>VLOOKUP(C52,'OPEN 2'!$C$1:$D$55,2,FALSE)</f>
        <v>7.4907407407407399E-4</v>
      </c>
      <c r="F52" s="159">
        <v>0</v>
      </c>
      <c r="G52" s="162">
        <v>8.3333333333333301E-2</v>
      </c>
      <c r="H52" s="162">
        <f t="shared" si="3"/>
        <v>1.3417824074074074E-3</v>
      </c>
      <c r="I52" s="137">
        <f>VLOOKUP(C52,'OPEN 1'!$C$2:$K$55,9,FALSE)</f>
        <v>60</v>
      </c>
      <c r="J52" s="30">
        <f>VLOOKUP(C52,'OPEN 2'!$C$1:$K$55,9,FALSE)</f>
        <v>30</v>
      </c>
      <c r="K52" s="30">
        <v>0</v>
      </c>
      <c r="L52" s="30">
        <v>0</v>
      </c>
      <c r="M52" s="30">
        <f t="shared" si="4"/>
        <v>90</v>
      </c>
      <c r="N52" s="162">
        <f>VLOOKUP(C52,'OPEN 1'!C48:L102,10,FALSE)</f>
        <v>4.1666666666666666E-3</v>
      </c>
      <c r="O52" s="162">
        <f>VLOOKUP(C52,'OPEN 2'!$C$1:$L$55,10,FALSE)</f>
        <v>4.1666666666666666E-3</v>
      </c>
      <c r="P52" s="161">
        <v>1.9583333333333299</v>
      </c>
      <c r="Q52" s="161">
        <v>1.9583333333333299</v>
      </c>
      <c r="R52" s="162">
        <f t="shared" si="5"/>
        <v>8.3333333333333332E-3</v>
      </c>
    </row>
    <row r="53" spans="1:18" x14ac:dyDescent="0.3">
      <c r="A53" s="20">
        <v>52</v>
      </c>
      <c r="B53" s="135" t="str">
        <f>'OPEN 1'!B41</f>
        <v>Adonis Colombo</v>
      </c>
      <c r="C53" s="135" t="str">
        <f>'OPEN 1'!C41</f>
        <v>Alok</v>
      </c>
      <c r="D53" s="159">
        <f>VLOOKUP(C53,'OPEN 1'!$C$1:$D$55,2,FALSE)</f>
        <v>9.0300925925925922E-4</v>
      </c>
      <c r="E53" s="67">
        <f>VLOOKUP(C53,'OPEN 2'!$C$1:$D$55,2,FALSE)</f>
        <v>4.1666666666666666E-3</v>
      </c>
      <c r="F53" s="159">
        <v>0</v>
      </c>
      <c r="G53" s="162">
        <v>0</v>
      </c>
      <c r="H53" s="162">
        <f t="shared" si="3"/>
        <v>5.0696759259259254E-3</v>
      </c>
      <c r="I53" s="137">
        <f>VLOOKUP(C53,'OPEN 1'!$C$2:$K$55,9,FALSE)</f>
        <v>90</v>
      </c>
      <c r="J53" s="30">
        <f>VLOOKUP(C53,'OPEN 2'!$C$1:$K$55,9,FALSE)</f>
        <v>0</v>
      </c>
      <c r="K53" s="30">
        <v>0</v>
      </c>
      <c r="L53" s="30">
        <v>0</v>
      </c>
      <c r="M53" s="30">
        <f t="shared" si="4"/>
        <v>90</v>
      </c>
      <c r="N53" s="162">
        <f>VLOOKUP(C53,'OPEN 1'!C40:L94,10,FALSE)</f>
        <v>4.1666666666666666E-3</v>
      </c>
      <c r="O53" s="162">
        <f>VLOOKUP(C53,'OPEN 2'!$C$1:$L$55,10,FALSE)</f>
        <v>4.1666666666666666E-3</v>
      </c>
      <c r="P53" s="161">
        <v>1.625</v>
      </c>
      <c r="Q53" s="161">
        <v>1.625</v>
      </c>
      <c r="R53" s="162">
        <f t="shared" si="5"/>
        <v>8.3333333333333332E-3</v>
      </c>
    </row>
    <row r="54" spans="1:18" x14ac:dyDescent="0.3">
      <c r="A54" s="20">
        <v>53</v>
      </c>
      <c r="B54" s="135" t="str">
        <f>'OPEN 1'!B51</f>
        <v>Jim Rochester</v>
      </c>
      <c r="C54" s="135" t="str">
        <f>'OPEN 1'!C51</f>
        <v>Scooch</v>
      </c>
      <c r="D54" s="159">
        <f>VLOOKUP(C54,'OPEN 1'!$C$1:$D$55,2,FALSE)</f>
        <v>6.030092592592593E-4</v>
      </c>
      <c r="E54" s="67">
        <f>VLOOKUP(C54,'OPEN 2'!$C$1:$D$55,2,FALSE)</f>
        <v>2.7578703703703706E-3</v>
      </c>
      <c r="F54" s="159">
        <v>0</v>
      </c>
      <c r="G54" s="162">
        <v>0</v>
      </c>
      <c r="H54" s="162">
        <f t="shared" si="3"/>
        <v>3.3608796296296299E-3</v>
      </c>
      <c r="I54" s="137">
        <f>VLOOKUP(C54,'OPEN 1'!$C$2:$K$55,9,FALSE)</f>
        <v>30</v>
      </c>
      <c r="J54" s="30">
        <f>VLOOKUP(C54,'OPEN 2'!$C$1:$K$55,9,FALSE)</f>
        <v>30</v>
      </c>
      <c r="K54" s="30">
        <v>0</v>
      </c>
      <c r="L54" s="30">
        <v>0</v>
      </c>
      <c r="M54" s="30">
        <f t="shared" si="4"/>
        <v>60</v>
      </c>
      <c r="N54" s="162">
        <f>VLOOKUP(C54,'OPEN 1'!C50:L104,10,FALSE)</f>
        <v>4.1666666666666666E-3</v>
      </c>
      <c r="O54" s="162">
        <f>VLOOKUP(C54,'OPEN 2'!$C$1:$L$55,10,FALSE)</f>
        <v>4.1666666666666666E-3</v>
      </c>
      <c r="P54" s="161">
        <v>2.0416666666666701</v>
      </c>
      <c r="Q54" s="161">
        <v>2.0416666666666701</v>
      </c>
      <c r="R54" s="162">
        <f t="shared" si="5"/>
        <v>8.3333333333333332E-3</v>
      </c>
    </row>
    <row r="55" spans="1:18" x14ac:dyDescent="0.3">
      <c r="A55" s="20">
        <v>54</v>
      </c>
      <c r="B55" s="135" t="str">
        <f>'OPEN 1'!B52</f>
        <v>Corey Bentke</v>
      </c>
      <c r="C55" s="135" t="str">
        <f>'OPEN 1'!C52</f>
        <v>Dice</v>
      </c>
      <c r="D55" s="159">
        <f>VLOOKUP(C55,'OPEN 1'!$C$1:$D$55,2,FALSE)</f>
        <v>1.1697916666666666E-3</v>
      </c>
      <c r="E55" s="67">
        <f>VLOOKUP(C55,'OPEN 2'!$C$1:$D$55,2,FALSE)</f>
        <v>4.1666666666666666E-3</v>
      </c>
      <c r="F55" s="159">
        <v>0</v>
      </c>
      <c r="G55" s="162">
        <v>8.3333333333333301E-2</v>
      </c>
      <c r="H55" s="162">
        <f t="shared" si="3"/>
        <v>5.3364583333333337E-3</v>
      </c>
      <c r="I55" s="137">
        <f>VLOOKUP(C55,'OPEN 1'!$C$2:$K$55,9,FALSE)</f>
        <v>30</v>
      </c>
      <c r="J55" s="30">
        <f>VLOOKUP(C55,'OPEN 2'!$C$1:$K$55,9,FALSE)</f>
        <v>0</v>
      </c>
      <c r="K55" s="30">
        <v>0</v>
      </c>
      <c r="L55" s="30">
        <v>0</v>
      </c>
      <c r="M55" s="30">
        <f t="shared" si="4"/>
        <v>30</v>
      </c>
      <c r="N55" s="162">
        <f>VLOOKUP(C55,'OPEN 1'!C51:L105,10,FALSE)</f>
        <v>4.1666666666666666E-3</v>
      </c>
      <c r="O55" s="162">
        <f>VLOOKUP(C55,'OPEN 2'!$C$1:$L$55,10,FALSE)</f>
        <v>4.1666666666666666E-3</v>
      </c>
      <c r="P55" s="161">
        <v>2.0833333333333299</v>
      </c>
      <c r="Q55" s="161">
        <v>2.0833333333333299</v>
      </c>
      <c r="R55" s="162">
        <f t="shared" si="5"/>
        <v>8.3333333333333332E-3</v>
      </c>
    </row>
    <row r="56" spans="1:18" x14ac:dyDescent="0.3">
      <c r="A56" s="20">
        <v>55</v>
      </c>
      <c r="B56" s="135">
        <f>'OPEN 1'!B56</f>
        <v>0</v>
      </c>
      <c r="C56" s="135">
        <f>'OPEN 1'!C56</f>
        <v>0</v>
      </c>
      <c r="D56" s="159" t="e">
        <f>VLOOKUP(C56,'OPEN 1'!$C$1:$D$55,2,FALSE)</f>
        <v>#N/A</v>
      </c>
      <c r="E56" s="67" t="e">
        <f>VLOOKUP(C56,'OPEN 2'!$C$1:$D$55,2,FALSE)</f>
        <v>#N/A</v>
      </c>
      <c r="F56" s="159">
        <v>0</v>
      </c>
      <c r="G56" s="162">
        <v>0</v>
      </c>
      <c r="H56" s="162" t="e">
        <f t="shared" ref="H56:H60" si="6">SUM(D56:G56)</f>
        <v>#N/A</v>
      </c>
      <c r="I56" s="137" t="e">
        <f>VLOOKUP(C56,'OPEN 1'!$C$2:$K$55,9,FALSE)</f>
        <v>#N/A</v>
      </c>
      <c r="J56" s="30" t="e">
        <f>VLOOKUP(C56,'OPEN 2'!$C$1:$K$55,9,FALSE)</f>
        <v>#N/A</v>
      </c>
      <c r="K56" s="30">
        <v>0</v>
      </c>
      <c r="L56" s="30">
        <v>0</v>
      </c>
      <c r="M56" s="30" t="e">
        <f t="shared" ref="M56:M60" si="7">SUM(I56:L56)</f>
        <v>#N/A</v>
      </c>
      <c r="N56" s="162" t="e">
        <f>VLOOKUP(C56,'OPEN 1'!C55:L109,10,FALSE)</f>
        <v>#N/A</v>
      </c>
      <c r="O56" s="162" t="e">
        <f>VLOOKUP(C56,'OPEN 2'!$C$1:$L$55,10,FALSE)</f>
        <v>#N/A</v>
      </c>
      <c r="P56" s="161">
        <v>2.25</v>
      </c>
      <c r="Q56" s="161">
        <v>2.25</v>
      </c>
      <c r="R56" s="162" t="e">
        <f t="shared" ref="R56:R60" si="8">SUM(N56:Q56)</f>
        <v>#N/A</v>
      </c>
    </row>
    <row r="57" spans="1:18" x14ac:dyDescent="0.3">
      <c r="A57" s="20">
        <v>56</v>
      </c>
      <c r="B57" s="135">
        <f>'OPEN 1'!B57</f>
        <v>0</v>
      </c>
      <c r="C57" s="135">
        <f>'OPEN 1'!C57</f>
        <v>0</v>
      </c>
      <c r="D57" s="159" t="e">
        <f>VLOOKUP(C57,'OPEN 1'!$C$1:$D$55,2,FALSE)</f>
        <v>#N/A</v>
      </c>
      <c r="E57" s="67" t="e">
        <f>VLOOKUP(C57,'OPEN 2'!$C$1:$D$55,2,FALSE)</f>
        <v>#N/A</v>
      </c>
      <c r="F57" s="159">
        <v>0</v>
      </c>
      <c r="G57" s="162">
        <v>0</v>
      </c>
      <c r="H57" s="162" t="e">
        <f t="shared" si="6"/>
        <v>#N/A</v>
      </c>
      <c r="I57" s="137" t="e">
        <f>VLOOKUP(C57,'OPEN 1'!$C$2:$K$55,9,FALSE)</f>
        <v>#N/A</v>
      </c>
      <c r="J57" s="30" t="e">
        <f>VLOOKUP(C57,'OPEN 2'!$C$1:$K$55,9,FALSE)</f>
        <v>#N/A</v>
      </c>
      <c r="K57" s="30">
        <v>0</v>
      </c>
      <c r="L57" s="30">
        <v>0</v>
      </c>
      <c r="M57" s="30" t="e">
        <f t="shared" si="7"/>
        <v>#N/A</v>
      </c>
      <c r="N57" s="162" t="e">
        <f>VLOOKUP(C57,'OPEN 1'!C56:L110,10,FALSE)</f>
        <v>#N/A</v>
      </c>
      <c r="O57" s="162" t="e">
        <f>VLOOKUP(C57,'OPEN 2'!$C$1:$L$55,10,FALSE)</f>
        <v>#N/A</v>
      </c>
      <c r="P57" s="161">
        <v>2.2916666666666701</v>
      </c>
      <c r="Q57" s="161">
        <v>2.2916666666666701</v>
      </c>
      <c r="R57" s="162" t="e">
        <f t="shared" si="8"/>
        <v>#N/A</v>
      </c>
    </row>
    <row r="58" spans="1:18" x14ac:dyDescent="0.3">
      <c r="A58" s="20">
        <v>57</v>
      </c>
      <c r="B58" s="135">
        <f>'OPEN 1'!B58</f>
        <v>0</v>
      </c>
      <c r="C58" s="135">
        <f>'OPEN 1'!C58</f>
        <v>0</v>
      </c>
      <c r="D58" s="159" t="e">
        <f>VLOOKUP(C58,'OPEN 1'!$C$1:$D$55,2,FALSE)</f>
        <v>#N/A</v>
      </c>
      <c r="E58" s="67" t="e">
        <f>VLOOKUP(C58,'OPEN 2'!$C$1:$D$55,2,FALSE)</f>
        <v>#N/A</v>
      </c>
      <c r="F58" s="159">
        <v>0</v>
      </c>
      <c r="G58" s="162">
        <v>8.3333333333333301E-2</v>
      </c>
      <c r="H58" s="162" t="e">
        <f t="shared" si="6"/>
        <v>#N/A</v>
      </c>
      <c r="I58" s="137" t="e">
        <f>VLOOKUP(C58,'OPEN 1'!$C$2:$K$55,9,FALSE)</f>
        <v>#N/A</v>
      </c>
      <c r="J58" s="30" t="e">
        <f>VLOOKUP(C58,'OPEN 2'!$C$1:$K$55,9,FALSE)</f>
        <v>#N/A</v>
      </c>
      <c r="K58" s="30">
        <v>0</v>
      </c>
      <c r="L58" s="30">
        <v>0</v>
      </c>
      <c r="M58" s="30" t="e">
        <f t="shared" si="7"/>
        <v>#N/A</v>
      </c>
      <c r="N58" s="162" t="e">
        <f>VLOOKUP(C58,'OPEN 1'!C57:L111,10,FALSE)</f>
        <v>#N/A</v>
      </c>
      <c r="O58" s="162" t="e">
        <f>VLOOKUP(C58,'OPEN 2'!$C$1:$L$55,10,FALSE)</f>
        <v>#N/A</v>
      </c>
      <c r="P58" s="161">
        <v>2.3333333333333401</v>
      </c>
      <c r="Q58" s="161">
        <v>2.3333333333333401</v>
      </c>
      <c r="R58" s="162" t="e">
        <f t="shared" si="8"/>
        <v>#N/A</v>
      </c>
    </row>
    <row r="59" spans="1:18" x14ac:dyDescent="0.3">
      <c r="A59" s="20">
        <v>58</v>
      </c>
      <c r="B59" s="135">
        <f>'OPEN 1'!B59</f>
        <v>0</v>
      </c>
      <c r="C59" s="135">
        <f>'OPEN 1'!C59</f>
        <v>0</v>
      </c>
      <c r="D59" s="159" t="e">
        <f>VLOOKUP(C59,'OPEN 1'!$C$1:$D$55,2,FALSE)</f>
        <v>#N/A</v>
      </c>
      <c r="E59" s="67" t="e">
        <f>VLOOKUP(C59,'OPEN 2'!$C$1:$D$55,2,FALSE)</f>
        <v>#N/A</v>
      </c>
      <c r="F59" s="159">
        <v>0</v>
      </c>
      <c r="G59" s="162">
        <v>0</v>
      </c>
      <c r="H59" s="162" t="e">
        <f t="shared" si="6"/>
        <v>#N/A</v>
      </c>
      <c r="I59" s="137" t="e">
        <f>VLOOKUP(C59,'OPEN 1'!$C$2:$K$55,9,FALSE)</f>
        <v>#N/A</v>
      </c>
      <c r="J59" s="30" t="e">
        <f>VLOOKUP(C59,'OPEN 2'!$C$1:$K$55,9,FALSE)</f>
        <v>#N/A</v>
      </c>
      <c r="K59" s="30">
        <v>0</v>
      </c>
      <c r="L59" s="30">
        <v>0</v>
      </c>
      <c r="M59" s="30" t="e">
        <f t="shared" si="7"/>
        <v>#N/A</v>
      </c>
      <c r="N59" s="162" t="e">
        <f>VLOOKUP(C59,'OPEN 1'!C58:L112,10,FALSE)</f>
        <v>#N/A</v>
      </c>
      <c r="O59" s="162" t="e">
        <f>VLOOKUP(C59,'OPEN 2'!$C$1:$L$55,10,FALSE)</f>
        <v>#N/A</v>
      </c>
      <c r="P59" s="161">
        <v>2.375</v>
      </c>
      <c r="Q59" s="161">
        <v>2.375</v>
      </c>
      <c r="R59" s="162" t="e">
        <f t="shared" si="8"/>
        <v>#N/A</v>
      </c>
    </row>
    <row r="60" spans="1:18" x14ac:dyDescent="0.3">
      <c r="A60" s="20">
        <v>59</v>
      </c>
      <c r="B60" s="135">
        <f>'OPEN 1'!B60</f>
        <v>0</v>
      </c>
      <c r="C60" s="135">
        <f>'OPEN 1'!C60</f>
        <v>0</v>
      </c>
      <c r="D60" s="159" t="e">
        <f>VLOOKUP(C60,'OPEN 1'!$C$1:$D$55,2,FALSE)</f>
        <v>#N/A</v>
      </c>
      <c r="E60" s="67" t="e">
        <f>VLOOKUP(C60,'OPEN 2'!$C$1:$D$55,2,FALSE)</f>
        <v>#N/A</v>
      </c>
      <c r="F60" s="159">
        <v>0</v>
      </c>
      <c r="G60" s="162">
        <v>0</v>
      </c>
      <c r="H60" s="162" t="e">
        <f t="shared" si="6"/>
        <v>#N/A</v>
      </c>
      <c r="I60" s="137" t="e">
        <f>VLOOKUP(C60,'OPEN 1'!$C$2:$K$55,9,FALSE)</f>
        <v>#N/A</v>
      </c>
      <c r="J60" s="30" t="e">
        <f>VLOOKUP(C60,'OPEN 2'!$C$1:$K$55,9,FALSE)</f>
        <v>#N/A</v>
      </c>
      <c r="K60" s="30">
        <v>0</v>
      </c>
      <c r="L60" s="30">
        <v>0</v>
      </c>
      <c r="M60" s="30" t="e">
        <f t="shared" si="7"/>
        <v>#N/A</v>
      </c>
      <c r="N60" s="162" t="e">
        <f>VLOOKUP(C60,'OPEN 1'!C59:L113,10,FALSE)</f>
        <v>#N/A</v>
      </c>
      <c r="O60" s="162" t="e">
        <f>VLOOKUP(C60,'OPEN 2'!$C$1:$L$55,10,FALSE)</f>
        <v>#N/A</v>
      </c>
      <c r="P60" s="161">
        <v>2.4166666666666701</v>
      </c>
      <c r="Q60" s="161">
        <v>2.4166666666666701</v>
      </c>
      <c r="R60" s="162" t="e">
        <f t="shared" si="8"/>
        <v>#N/A</v>
      </c>
    </row>
    <row r="1048558" spans="4:7" x14ac:dyDescent="0.3">
      <c r="D1048558" s="7" t="e">
        <f>SUM(D3:D1048557)</f>
        <v>#N/A</v>
      </c>
      <c r="G1048558" s="7" t="e">
        <f>SUM(D1048558:E1048576)</f>
        <v>#N/A</v>
      </c>
    </row>
  </sheetData>
  <sortState xmlns:xlrd2="http://schemas.microsoft.com/office/spreadsheetml/2017/richdata2" ref="B2:R55">
    <sortCondition descending="1" ref="M2:M55"/>
    <sortCondition ref="R2:R55"/>
    <sortCondition ref="H2:H55"/>
  </sortState>
  <printOptions gridLines="1"/>
  <pageMargins left="8.7797619047618999E-2" right="0.5" top="0.5" bottom="0.5" header="0.05" footer="0.05"/>
  <pageSetup scale="84" fitToHeight="0" orientation="landscape" horizontalDpi="4294967293" r:id="rId1"/>
  <headerFooter>
    <oddHeader>&amp;COpen Average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L64"/>
  <sheetViews>
    <sheetView view="pageLayout" topLeftCell="A46" zoomScaleNormal="100" workbookViewId="0">
      <selection activeCell="E62" sqref="E62"/>
    </sheetView>
  </sheetViews>
  <sheetFormatPr defaultRowHeight="13.8" x14ac:dyDescent="0.25"/>
  <cols>
    <col min="1" max="1" width="2.8984375" customWidth="1"/>
    <col min="2" max="2" width="18.3984375" customWidth="1"/>
    <col min="3" max="3" width="15" style="120" customWidth="1"/>
    <col min="4" max="4" width="8.19921875" style="167" customWidth="1"/>
    <col min="5" max="5" width="8.69921875" style="43"/>
    <col min="6" max="6" width="9.8984375" style="43" customWidth="1"/>
    <col min="7" max="7" width="9.09765625" style="43" customWidth="1"/>
    <col min="8" max="9" width="9.59765625" style="43" customWidth="1"/>
    <col min="10" max="10" width="9.59765625" style="43" hidden="1" customWidth="1"/>
    <col min="11" max="11" width="10" style="15" customWidth="1"/>
    <col min="12" max="12" width="9.69921875" style="167" customWidth="1"/>
  </cols>
  <sheetData>
    <row r="1" spans="1:12" s="5" customFormat="1" ht="14.4" x14ac:dyDescent="0.3">
      <c r="A1" s="32"/>
      <c r="B1" s="38" t="s">
        <v>0</v>
      </c>
      <c r="C1" s="153" t="s">
        <v>1</v>
      </c>
      <c r="D1" s="40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146" t="s">
        <v>155</v>
      </c>
      <c r="K1" s="39" t="s">
        <v>8</v>
      </c>
      <c r="L1" s="40" t="s">
        <v>9</v>
      </c>
    </row>
    <row r="2" spans="1:12" s="1" customFormat="1" ht="14.4" x14ac:dyDescent="0.3">
      <c r="A2" s="150">
        <v>1</v>
      </c>
      <c r="B2" s="150" t="s">
        <v>211</v>
      </c>
      <c r="C2" s="154" t="s">
        <v>336</v>
      </c>
      <c r="D2" s="221">
        <v>3.2615740740740739E-4</v>
      </c>
      <c r="E2" s="185">
        <v>30</v>
      </c>
      <c r="F2" s="185">
        <v>30</v>
      </c>
      <c r="G2" s="185">
        <v>30</v>
      </c>
      <c r="H2" s="185">
        <v>30</v>
      </c>
      <c r="I2" s="185">
        <v>30</v>
      </c>
      <c r="J2" s="185"/>
      <c r="K2" s="193">
        <f t="shared" ref="K2:K35" si="0">SUM(E2:J2)</f>
        <v>150</v>
      </c>
      <c r="L2" s="35">
        <v>1.9636574074074075E-3</v>
      </c>
    </row>
    <row r="3" spans="1:12" s="3" customFormat="1" ht="14.4" x14ac:dyDescent="0.3">
      <c r="A3" s="150">
        <v>2</v>
      </c>
      <c r="B3" s="150" t="s">
        <v>39</v>
      </c>
      <c r="C3" s="154" t="s">
        <v>252</v>
      </c>
      <c r="D3" s="221">
        <v>7.6041666666666662E-4</v>
      </c>
      <c r="E3" s="185">
        <v>30</v>
      </c>
      <c r="F3" s="185">
        <v>30</v>
      </c>
      <c r="G3" s="185">
        <v>30</v>
      </c>
      <c r="H3" s="185">
        <v>30</v>
      </c>
      <c r="I3" s="185">
        <v>30</v>
      </c>
      <c r="J3" s="185"/>
      <c r="K3" s="193">
        <f t="shared" si="0"/>
        <v>150</v>
      </c>
      <c r="L3" s="35">
        <v>2.1607638888888887E-3</v>
      </c>
    </row>
    <row r="4" spans="1:12" s="1" customFormat="1" ht="14.4" x14ac:dyDescent="0.3">
      <c r="A4" s="150">
        <v>3</v>
      </c>
      <c r="B4" s="150" t="s">
        <v>239</v>
      </c>
      <c r="C4" s="154" t="s">
        <v>244</v>
      </c>
      <c r="D4" s="221">
        <v>3.5902777777777777E-4</v>
      </c>
      <c r="E4" s="185">
        <v>30</v>
      </c>
      <c r="F4" s="185">
        <v>30</v>
      </c>
      <c r="G4" s="185">
        <v>30</v>
      </c>
      <c r="H4" s="185">
        <v>30</v>
      </c>
      <c r="I4" s="185">
        <v>30</v>
      </c>
      <c r="J4" s="185"/>
      <c r="K4" s="193">
        <f t="shared" si="0"/>
        <v>150</v>
      </c>
      <c r="L4" s="35">
        <v>2.2385416666666669E-3</v>
      </c>
    </row>
    <row r="5" spans="1:12" s="3" customFormat="1" ht="14.4" x14ac:dyDescent="0.3">
      <c r="A5" s="150">
        <v>4</v>
      </c>
      <c r="B5" s="150" t="s">
        <v>240</v>
      </c>
      <c r="C5" s="154" t="s">
        <v>340</v>
      </c>
      <c r="D5" s="221">
        <v>6.3194444444444442E-4</v>
      </c>
      <c r="E5" s="185">
        <v>30</v>
      </c>
      <c r="F5" s="185">
        <v>30</v>
      </c>
      <c r="G5" s="185">
        <v>30</v>
      </c>
      <c r="H5" s="185">
        <v>30</v>
      </c>
      <c r="I5" s="185">
        <v>30</v>
      </c>
      <c r="J5" s="185"/>
      <c r="K5" s="193">
        <f t="shared" si="0"/>
        <v>150</v>
      </c>
      <c r="L5" s="35">
        <v>2.2928240740740743E-3</v>
      </c>
    </row>
    <row r="6" spans="1:12" s="3" customFormat="1" ht="14.4" x14ac:dyDescent="0.3">
      <c r="A6" s="150">
        <v>5</v>
      </c>
      <c r="B6" s="150" t="s">
        <v>194</v>
      </c>
      <c r="C6" s="154" t="s">
        <v>195</v>
      </c>
      <c r="D6" s="221">
        <v>9.0787037037037041E-4</v>
      </c>
      <c r="E6" s="185">
        <v>30</v>
      </c>
      <c r="F6" s="185">
        <v>30</v>
      </c>
      <c r="G6" s="185">
        <v>30</v>
      </c>
      <c r="H6" s="185">
        <v>30</v>
      </c>
      <c r="I6" s="185">
        <v>30</v>
      </c>
      <c r="J6" s="185"/>
      <c r="K6" s="193">
        <f t="shared" si="0"/>
        <v>150</v>
      </c>
      <c r="L6" s="35">
        <v>2.3495370370370371E-3</v>
      </c>
    </row>
    <row r="7" spans="1:12" s="3" customFormat="1" ht="14.4" x14ac:dyDescent="0.3">
      <c r="A7" s="150">
        <v>6</v>
      </c>
      <c r="B7" s="150" t="s">
        <v>118</v>
      </c>
      <c r="C7" s="154" t="s">
        <v>261</v>
      </c>
      <c r="D7" s="221">
        <v>3.1319444444444445E-4</v>
      </c>
      <c r="E7" s="185">
        <v>30</v>
      </c>
      <c r="F7" s="185">
        <v>30</v>
      </c>
      <c r="G7" s="185">
        <v>30</v>
      </c>
      <c r="H7" s="185">
        <v>30</v>
      </c>
      <c r="I7" s="185">
        <v>30</v>
      </c>
      <c r="J7" s="185"/>
      <c r="K7" s="193">
        <f t="shared" si="0"/>
        <v>150</v>
      </c>
      <c r="L7" s="35">
        <v>2.4564814814814814E-3</v>
      </c>
    </row>
    <row r="8" spans="1:12" s="1" customFormat="1" ht="14.4" x14ac:dyDescent="0.3">
      <c r="A8" s="150">
        <v>7</v>
      </c>
      <c r="B8" s="150" t="s">
        <v>239</v>
      </c>
      <c r="C8" s="154" t="s">
        <v>378</v>
      </c>
      <c r="D8" s="221">
        <v>5.8530092592592585E-4</v>
      </c>
      <c r="E8" s="185">
        <v>30</v>
      </c>
      <c r="F8" s="185">
        <v>30</v>
      </c>
      <c r="G8" s="185">
        <v>30</v>
      </c>
      <c r="H8" s="185">
        <v>30</v>
      </c>
      <c r="I8" s="185">
        <v>30</v>
      </c>
      <c r="J8" s="185"/>
      <c r="K8" s="193">
        <f t="shared" si="0"/>
        <v>150</v>
      </c>
      <c r="L8" s="35">
        <v>2.5269675925925924E-3</v>
      </c>
    </row>
    <row r="9" spans="1:12" s="1" customFormat="1" ht="14.4" x14ac:dyDescent="0.3">
      <c r="A9" s="150">
        <v>8</v>
      </c>
      <c r="B9" s="150" t="s">
        <v>211</v>
      </c>
      <c r="C9" s="154" t="s">
        <v>212</v>
      </c>
      <c r="D9" s="221">
        <v>3.6886574074074073E-4</v>
      </c>
      <c r="E9" s="185">
        <v>30</v>
      </c>
      <c r="F9" s="185">
        <v>30</v>
      </c>
      <c r="G9" s="185">
        <v>30</v>
      </c>
      <c r="H9" s="185">
        <v>30</v>
      </c>
      <c r="I9" s="185">
        <v>30</v>
      </c>
      <c r="J9" s="185"/>
      <c r="K9" s="193">
        <f t="shared" si="0"/>
        <v>150</v>
      </c>
      <c r="L9" s="35">
        <v>2.725578703703704E-3</v>
      </c>
    </row>
    <row r="10" spans="1:12" s="3" customFormat="1" ht="14.4" x14ac:dyDescent="0.3">
      <c r="A10" s="150">
        <v>9</v>
      </c>
      <c r="B10" s="150" t="s">
        <v>227</v>
      </c>
      <c r="C10" s="154" t="s">
        <v>385</v>
      </c>
      <c r="D10" s="221">
        <v>6.6956018518518525E-4</v>
      </c>
      <c r="E10" s="185">
        <v>30</v>
      </c>
      <c r="F10" s="185">
        <v>30</v>
      </c>
      <c r="G10" s="185">
        <v>30</v>
      </c>
      <c r="H10" s="185">
        <v>30</v>
      </c>
      <c r="I10" s="185">
        <v>30</v>
      </c>
      <c r="J10" s="185"/>
      <c r="K10" s="193">
        <f t="shared" si="0"/>
        <v>150</v>
      </c>
      <c r="L10" s="35">
        <v>2.811574074074074E-3</v>
      </c>
    </row>
    <row r="11" spans="1:12" s="1" customFormat="1" ht="14.4" x14ac:dyDescent="0.3">
      <c r="A11" s="150">
        <v>10</v>
      </c>
      <c r="B11" s="150" t="s">
        <v>118</v>
      </c>
      <c r="C11" s="154" t="s">
        <v>369</v>
      </c>
      <c r="D11" s="221">
        <v>5.6342592592592588E-4</v>
      </c>
      <c r="E11" s="185">
        <v>30</v>
      </c>
      <c r="F11" s="185">
        <v>30</v>
      </c>
      <c r="G11" s="185">
        <v>30</v>
      </c>
      <c r="H11" s="185">
        <v>30</v>
      </c>
      <c r="I11" s="185">
        <v>30</v>
      </c>
      <c r="J11" s="185"/>
      <c r="K11" s="193">
        <f t="shared" si="0"/>
        <v>150</v>
      </c>
      <c r="L11" s="35">
        <v>2.8222222222222225E-3</v>
      </c>
    </row>
    <row r="12" spans="1:12" s="3" customFormat="1" ht="14.4" x14ac:dyDescent="0.3">
      <c r="A12" s="150">
        <v>11</v>
      </c>
      <c r="B12" s="150" t="s">
        <v>124</v>
      </c>
      <c r="C12" s="154" t="s">
        <v>223</v>
      </c>
      <c r="D12" s="221">
        <v>6.0868055555555556E-4</v>
      </c>
      <c r="E12" s="185">
        <v>30</v>
      </c>
      <c r="F12" s="185">
        <v>30</v>
      </c>
      <c r="G12" s="185">
        <v>30</v>
      </c>
      <c r="H12" s="185">
        <v>30</v>
      </c>
      <c r="I12" s="185">
        <v>30</v>
      </c>
      <c r="J12" s="185"/>
      <c r="K12" s="193">
        <f t="shared" si="0"/>
        <v>150</v>
      </c>
      <c r="L12" s="35">
        <v>2.9475694444444449E-3</v>
      </c>
    </row>
    <row r="13" spans="1:12" s="3" customFormat="1" ht="14.4" x14ac:dyDescent="0.3">
      <c r="A13" s="150">
        <v>12</v>
      </c>
      <c r="B13" s="150" t="s">
        <v>245</v>
      </c>
      <c r="C13" s="154" t="s">
        <v>388</v>
      </c>
      <c r="D13" s="221">
        <v>1.2998842592592593E-3</v>
      </c>
      <c r="E13" s="185">
        <v>30</v>
      </c>
      <c r="F13" s="185">
        <v>30</v>
      </c>
      <c r="G13" s="185">
        <v>30</v>
      </c>
      <c r="H13" s="185">
        <v>30</v>
      </c>
      <c r="I13" s="185">
        <v>30</v>
      </c>
      <c r="J13" s="185"/>
      <c r="K13" s="193">
        <f t="shared" si="0"/>
        <v>150</v>
      </c>
      <c r="L13" s="35">
        <v>2.9803240740740745E-3</v>
      </c>
    </row>
    <row r="14" spans="1:12" s="3" customFormat="1" ht="14.4" x14ac:dyDescent="0.3">
      <c r="A14" s="150">
        <v>13</v>
      </c>
      <c r="B14" s="150" t="s">
        <v>194</v>
      </c>
      <c r="C14" s="154" t="s">
        <v>355</v>
      </c>
      <c r="D14" s="221">
        <v>4.8692129629629633E-4</v>
      </c>
      <c r="E14" s="185">
        <v>30</v>
      </c>
      <c r="F14" s="185">
        <v>30</v>
      </c>
      <c r="G14" s="185">
        <v>30</v>
      </c>
      <c r="H14" s="185">
        <v>30</v>
      </c>
      <c r="I14" s="185">
        <v>30</v>
      </c>
      <c r="J14" s="185"/>
      <c r="K14" s="193">
        <f t="shared" si="0"/>
        <v>150</v>
      </c>
      <c r="L14" s="35">
        <v>3.0172453703703711E-3</v>
      </c>
    </row>
    <row r="15" spans="1:12" s="3" customFormat="1" ht="14.4" x14ac:dyDescent="0.3">
      <c r="A15" s="150">
        <v>14</v>
      </c>
      <c r="B15" s="150" t="s">
        <v>197</v>
      </c>
      <c r="C15" s="154" t="s">
        <v>243</v>
      </c>
      <c r="D15" s="221">
        <v>3.9768518518518516E-4</v>
      </c>
      <c r="E15" s="185">
        <v>30</v>
      </c>
      <c r="F15" s="185">
        <v>30</v>
      </c>
      <c r="G15" s="185">
        <v>30</v>
      </c>
      <c r="H15" s="185">
        <v>30</v>
      </c>
      <c r="I15" s="185">
        <v>30</v>
      </c>
      <c r="J15" s="185"/>
      <c r="K15" s="193">
        <f t="shared" si="0"/>
        <v>150</v>
      </c>
      <c r="L15" s="35">
        <v>3.073842592592592E-3</v>
      </c>
    </row>
    <row r="16" spans="1:12" ht="14.4" x14ac:dyDescent="0.3">
      <c r="A16" s="150">
        <v>15</v>
      </c>
      <c r="B16" s="150" t="s">
        <v>363</v>
      </c>
      <c r="C16" s="154" t="s">
        <v>377</v>
      </c>
      <c r="D16" s="221">
        <v>3.4016203703703704E-4</v>
      </c>
      <c r="E16" s="185">
        <v>30</v>
      </c>
      <c r="F16" s="185">
        <v>30</v>
      </c>
      <c r="G16" s="185">
        <v>30</v>
      </c>
      <c r="H16" s="185">
        <v>30</v>
      </c>
      <c r="I16" s="185">
        <v>30</v>
      </c>
      <c r="J16" s="185"/>
      <c r="K16" s="193">
        <f t="shared" si="0"/>
        <v>150</v>
      </c>
      <c r="L16" s="35">
        <v>3.2090277777777781E-3</v>
      </c>
    </row>
    <row r="17" spans="1:12" s="1" customFormat="1" ht="14.4" x14ac:dyDescent="0.3">
      <c r="A17" s="150">
        <v>16</v>
      </c>
      <c r="B17" s="150" t="s">
        <v>204</v>
      </c>
      <c r="C17" s="154" t="s">
        <v>380</v>
      </c>
      <c r="D17" s="221">
        <v>1.191087962962963E-3</v>
      </c>
      <c r="E17" s="185">
        <v>30</v>
      </c>
      <c r="F17" s="185">
        <v>30</v>
      </c>
      <c r="G17" s="185">
        <v>30</v>
      </c>
      <c r="H17" s="185">
        <v>30</v>
      </c>
      <c r="I17" s="185">
        <v>30</v>
      </c>
      <c r="J17" s="185"/>
      <c r="K17" s="193">
        <f t="shared" si="0"/>
        <v>150</v>
      </c>
      <c r="L17" s="35">
        <v>3.3598379629629633E-3</v>
      </c>
    </row>
    <row r="18" spans="1:12" s="3" customFormat="1" ht="14.4" x14ac:dyDescent="0.3">
      <c r="A18" s="150">
        <v>17</v>
      </c>
      <c r="B18" s="150" t="s">
        <v>211</v>
      </c>
      <c r="C18" s="154" t="s">
        <v>433</v>
      </c>
      <c r="D18" s="221">
        <v>1.274652777777778E-3</v>
      </c>
      <c r="E18" s="185">
        <v>30</v>
      </c>
      <c r="F18" s="185">
        <v>30</v>
      </c>
      <c r="G18" s="185">
        <v>30</v>
      </c>
      <c r="H18" s="185">
        <v>30</v>
      </c>
      <c r="I18" s="185">
        <v>30</v>
      </c>
      <c r="J18" s="185"/>
      <c r="K18" s="193">
        <f t="shared" si="0"/>
        <v>150</v>
      </c>
      <c r="L18" s="35">
        <v>3.5057870370370369E-3</v>
      </c>
    </row>
    <row r="19" spans="1:12" ht="14.4" x14ac:dyDescent="0.3">
      <c r="A19" s="150">
        <v>18</v>
      </c>
      <c r="B19" s="150" t="s">
        <v>210</v>
      </c>
      <c r="C19" s="154" t="s">
        <v>272</v>
      </c>
      <c r="D19" s="221">
        <v>1.1465277777777778E-3</v>
      </c>
      <c r="E19" s="185">
        <v>30</v>
      </c>
      <c r="F19" s="185">
        <v>30</v>
      </c>
      <c r="G19" s="185">
        <v>30</v>
      </c>
      <c r="H19" s="185">
        <v>30</v>
      </c>
      <c r="I19" s="185">
        <v>30</v>
      </c>
      <c r="J19" s="185"/>
      <c r="K19" s="193">
        <f t="shared" si="0"/>
        <v>150</v>
      </c>
      <c r="L19" s="35">
        <v>3.5535879629629633E-3</v>
      </c>
    </row>
    <row r="20" spans="1:12" s="1" customFormat="1" ht="14.4" x14ac:dyDescent="0.3">
      <c r="A20" s="150">
        <v>19</v>
      </c>
      <c r="B20" s="150" t="s">
        <v>150</v>
      </c>
      <c r="C20" s="154" t="s">
        <v>343</v>
      </c>
      <c r="D20" s="221">
        <v>9.3495370370370379E-4</v>
      </c>
      <c r="E20" s="185">
        <v>30</v>
      </c>
      <c r="F20" s="185">
        <v>30</v>
      </c>
      <c r="G20" s="185">
        <v>30</v>
      </c>
      <c r="H20" s="185">
        <v>30</v>
      </c>
      <c r="I20" s="185">
        <v>30</v>
      </c>
      <c r="J20" s="185"/>
      <c r="K20" s="193">
        <f t="shared" si="0"/>
        <v>150</v>
      </c>
      <c r="L20" s="35">
        <v>3.6942129629629629E-3</v>
      </c>
    </row>
    <row r="21" spans="1:12" s="3" customFormat="1" ht="14.4" x14ac:dyDescent="0.3">
      <c r="A21" s="150">
        <v>20</v>
      </c>
      <c r="B21" s="150" t="s">
        <v>419</v>
      </c>
      <c r="C21" s="154" t="s">
        <v>165</v>
      </c>
      <c r="D21" s="221">
        <v>3.2673611111111114E-4</v>
      </c>
      <c r="E21" s="185">
        <v>30</v>
      </c>
      <c r="F21" s="185">
        <v>30</v>
      </c>
      <c r="G21" s="185">
        <v>30</v>
      </c>
      <c r="H21" s="185">
        <v>30</v>
      </c>
      <c r="I21" s="185">
        <v>30</v>
      </c>
      <c r="J21" s="185"/>
      <c r="K21" s="193">
        <f t="shared" si="0"/>
        <v>150</v>
      </c>
      <c r="L21" s="35">
        <v>3.7027777777777775E-3</v>
      </c>
    </row>
    <row r="22" spans="1:12" ht="14.4" x14ac:dyDescent="0.3">
      <c r="A22" s="150">
        <v>21</v>
      </c>
      <c r="B22" s="150" t="s">
        <v>198</v>
      </c>
      <c r="C22" s="154" t="s">
        <v>94</v>
      </c>
      <c r="D22" s="221">
        <v>9.4548611111111103E-4</v>
      </c>
      <c r="E22" s="185">
        <v>30</v>
      </c>
      <c r="F22" s="185">
        <v>30</v>
      </c>
      <c r="G22" s="185">
        <v>30</v>
      </c>
      <c r="H22" s="185">
        <v>30</v>
      </c>
      <c r="I22" s="185">
        <v>30</v>
      </c>
      <c r="J22" s="185"/>
      <c r="K22" s="193">
        <f t="shared" si="0"/>
        <v>150</v>
      </c>
      <c r="L22" s="35">
        <v>3.8053240740740738E-3</v>
      </c>
    </row>
    <row r="23" spans="1:12" s="3" customFormat="1" ht="14.4" x14ac:dyDescent="0.3">
      <c r="A23" s="150">
        <v>22</v>
      </c>
      <c r="B23" s="150" t="s">
        <v>194</v>
      </c>
      <c r="C23" s="154" t="s">
        <v>279</v>
      </c>
      <c r="D23" s="221">
        <v>3.7384259259259255E-4</v>
      </c>
      <c r="E23" s="185">
        <v>30</v>
      </c>
      <c r="F23" s="185">
        <v>30</v>
      </c>
      <c r="G23" s="185">
        <v>30</v>
      </c>
      <c r="H23" s="185">
        <v>30</v>
      </c>
      <c r="I23" s="185">
        <v>30</v>
      </c>
      <c r="J23" s="185"/>
      <c r="K23" s="193">
        <f t="shared" si="0"/>
        <v>150</v>
      </c>
      <c r="L23" s="35">
        <v>3.8898148148148147E-3</v>
      </c>
    </row>
    <row r="24" spans="1:12" ht="14.4" x14ac:dyDescent="0.3">
      <c r="A24" s="150">
        <v>23</v>
      </c>
      <c r="B24" s="150" t="s">
        <v>151</v>
      </c>
      <c r="C24" s="154" t="s">
        <v>238</v>
      </c>
      <c r="D24" s="221">
        <v>8.7106481481481486E-4</v>
      </c>
      <c r="E24" s="185">
        <v>30</v>
      </c>
      <c r="F24" s="185">
        <v>30</v>
      </c>
      <c r="G24" s="185">
        <v>30</v>
      </c>
      <c r="H24" s="185">
        <v>30</v>
      </c>
      <c r="I24" s="185">
        <v>30</v>
      </c>
      <c r="J24" s="185"/>
      <c r="K24" s="193">
        <f t="shared" si="0"/>
        <v>150</v>
      </c>
      <c r="L24" s="35">
        <v>3.9325231481481477E-3</v>
      </c>
    </row>
    <row r="25" spans="1:12" ht="14.4" x14ac:dyDescent="0.3">
      <c r="A25" s="150">
        <v>24</v>
      </c>
      <c r="B25" s="150" t="s">
        <v>124</v>
      </c>
      <c r="C25" s="154" t="s">
        <v>218</v>
      </c>
      <c r="D25" s="221">
        <v>7.3969907407407404E-4</v>
      </c>
      <c r="E25" s="185">
        <v>30</v>
      </c>
      <c r="F25" s="185">
        <v>30</v>
      </c>
      <c r="G25" s="185">
        <v>30</v>
      </c>
      <c r="H25" s="185">
        <v>30</v>
      </c>
      <c r="I25" s="185">
        <v>30</v>
      </c>
      <c r="J25" s="185"/>
      <c r="K25" s="193">
        <f t="shared" si="0"/>
        <v>150</v>
      </c>
      <c r="L25" s="35">
        <v>3.9693287037037032E-3</v>
      </c>
    </row>
    <row r="26" spans="1:12" ht="14.4" x14ac:dyDescent="0.3">
      <c r="A26" s="150">
        <v>25</v>
      </c>
      <c r="B26" s="150" t="s">
        <v>194</v>
      </c>
      <c r="C26" s="154" t="s">
        <v>196</v>
      </c>
      <c r="D26" s="221">
        <v>4.7060185185185182E-4</v>
      </c>
      <c r="E26" s="185">
        <v>30</v>
      </c>
      <c r="F26" s="185">
        <v>30</v>
      </c>
      <c r="G26" s="185">
        <v>30</v>
      </c>
      <c r="H26" s="185">
        <v>30</v>
      </c>
      <c r="I26" s="185">
        <v>30</v>
      </c>
      <c r="J26" s="185"/>
      <c r="K26" s="193">
        <f t="shared" si="0"/>
        <v>150</v>
      </c>
      <c r="L26" s="35">
        <v>4.0224537037037043E-3</v>
      </c>
    </row>
    <row r="27" spans="1:12" ht="14.4" x14ac:dyDescent="0.3">
      <c r="A27" s="150">
        <v>26</v>
      </c>
      <c r="B27" s="150" t="s">
        <v>240</v>
      </c>
      <c r="C27" s="154" t="s">
        <v>23</v>
      </c>
      <c r="D27" s="221">
        <v>3.1412037037037037E-4</v>
      </c>
      <c r="E27" s="185">
        <v>30</v>
      </c>
      <c r="F27" s="185">
        <v>30</v>
      </c>
      <c r="G27" s="185">
        <v>30</v>
      </c>
      <c r="H27" s="185">
        <v>30</v>
      </c>
      <c r="I27" s="185">
        <v>0</v>
      </c>
      <c r="J27" s="185"/>
      <c r="K27" s="193">
        <f t="shared" si="0"/>
        <v>120</v>
      </c>
      <c r="L27" s="35">
        <v>4.1666666666666666E-3</v>
      </c>
    </row>
    <row r="28" spans="1:12" ht="14.4" x14ac:dyDescent="0.3">
      <c r="A28" s="150">
        <v>27</v>
      </c>
      <c r="B28" s="150" t="s">
        <v>429</v>
      </c>
      <c r="C28" s="154" t="s">
        <v>320</v>
      </c>
      <c r="D28" s="221">
        <v>6.4999999999999997E-4</v>
      </c>
      <c r="E28" s="185">
        <v>30</v>
      </c>
      <c r="F28" s="185">
        <v>30</v>
      </c>
      <c r="G28" s="185">
        <v>30</v>
      </c>
      <c r="H28" s="185">
        <v>30</v>
      </c>
      <c r="I28" s="185">
        <v>0</v>
      </c>
      <c r="J28" s="185"/>
      <c r="K28" s="193">
        <f t="shared" si="0"/>
        <v>120</v>
      </c>
      <c r="L28" s="35">
        <v>4.1666666666666666E-3</v>
      </c>
    </row>
    <row r="29" spans="1:12" ht="14.4" x14ac:dyDescent="0.3">
      <c r="A29" s="150">
        <v>28</v>
      </c>
      <c r="B29" s="150" t="s">
        <v>50</v>
      </c>
      <c r="C29" s="154" t="s">
        <v>225</v>
      </c>
      <c r="D29" s="221">
        <v>5.8900462962962954E-4</v>
      </c>
      <c r="E29" s="185">
        <v>30</v>
      </c>
      <c r="F29" s="185">
        <v>30</v>
      </c>
      <c r="G29" s="185">
        <v>30</v>
      </c>
      <c r="H29" s="185">
        <v>10</v>
      </c>
      <c r="I29" s="185">
        <v>0</v>
      </c>
      <c r="J29" s="185"/>
      <c r="K29" s="193">
        <f t="shared" si="0"/>
        <v>100</v>
      </c>
      <c r="L29" s="35">
        <v>4.1666666666666666E-3</v>
      </c>
    </row>
    <row r="30" spans="1:12" ht="14.4" x14ac:dyDescent="0.3">
      <c r="A30" s="150">
        <v>29</v>
      </c>
      <c r="B30" s="150" t="s">
        <v>39</v>
      </c>
      <c r="C30" s="155" t="s">
        <v>209</v>
      </c>
      <c r="D30" s="221">
        <v>2.8946759259259258E-4</v>
      </c>
      <c r="E30" s="185">
        <v>30</v>
      </c>
      <c r="F30" s="185">
        <v>30</v>
      </c>
      <c r="G30" s="185">
        <v>30</v>
      </c>
      <c r="H30" s="185">
        <v>0</v>
      </c>
      <c r="I30" s="185">
        <v>0</v>
      </c>
      <c r="J30" s="185"/>
      <c r="K30" s="193">
        <f t="shared" si="0"/>
        <v>90</v>
      </c>
      <c r="L30" s="35">
        <v>4.1666666666666666E-3</v>
      </c>
    </row>
    <row r="31" spans="1:12" ht="14.4" x14ac:dyDescent="0.3">
      <c r="A31" s="150">
        <v>30</v>
      </c>
      <c r="B31" s="150" t="s">
        <v>227</v>
      </c>
      <c r="C31" s="154" t="s">
        <v>386</v>
      </c>
      <c r="D31" s="221">
        <v>3.2534722222222221E-4</v>
      </c>
      <c r="E31" s="185">
        <v>30</v>
      </c>
      <c r="F31" s="185">
        <v>30</v>
      </c>
      <c r="G31" s="185">
        <v>30</v>
      </c>
      <c r="H31" s="185">
        <v>0</v>
      </c>
      <c r="I31" s="185">
        <v>0</v>
      </c>
      <c r="J31" s="185"/>
      <c r="K31" s="193">
        <f t="shared" si="0"/>
        <v>90</v>
      </c>
      <c r="L31" s="35">
        <v>4.1666666666666666E-3</v>
      </c>
    </row>
    <row r="32" spans="1:12" ht="14.4" x14ac:dyDescent="0.3">
      <c r="A32" s="150">
        <v>31</v>
      </c>
      <c r="B32" s="150" t="s">
        <v>44</v>
      </c>
      <c r="C32" s="154" t="s">
        <v>214</v>
      </c>
      <c r="D32" s="221">
        <v>3.6134259259259257E-4</v>
      </c>
      <c r="E32" s="185">
        <v>30</v>
      </c>
      <c r="F32" s="185">
        <v>30</v>
      </c>
      <c r="G32" s="185">
        <v>30</v>
      </c>
      <c r="H32" s="185">
        <v>0</v>
      </c>
      <c r="I32" s="185">
        <v>0</v>
      </c>
      <c r="J32" s="185"/>
      <c r="K32" s="193">
        <f t="shared" si="0"/>
        <v>90</v>
      </c>
      <c r="L32" s="35">
        <v>4.1666666666666666E-3</v>
      </c>
    </row>
    <row r="33" spans="1:12" ht="14.4" x14ac:dyDescent="0.3">
      <c r="A33" s="150">
        <v>32</v>
      </c>
      <c r="B33" s="150" t="s">
        <v>95</v>
      </c>
      <c r="C33" s="154" t="s">
        <v>207</v>
      </c>
      <c r="D33" s="221">
        <v>5.7835648148148145E-4</v>
      </c>
      <c r="E33" s="185">
        <v>30</v>
      </c>
      <c r="F33" s="185">
        <v>30</v>
      </c>
      <c r="G33" s="185">
        <v>30</v>
      </c>
      <c r="H33" s="185">
        <v>0</v>
      </c>
      <c r="I33" s="185">
        <v>0</v>
      </c>
      <c r="J33" s="185"/>
      <c r="K33" s="193">
        <f t="shared" si="0"/>
        <v>90</v>
      </c>
      <c r="L33" s="35">
        <v>4.1666666666666666E-3</v>
      </c>
    </row>
    <row r="34" spans="1:12" ht="14.4" x14ac:dyDescent="0.3">
      <c r="A34" s="150">
        <v>33</v>
      </c>
      <c r="B34" s="150" t="s">
        <v>210</v>
      </c>
      <c r="C34" s="154" t="s">
        <v>274</v>
      </c>
      <c r="D34" s="221">
        <v>6.1863425925925931E-4</v>
      </c>
      <c r="E34" s="185">
        <v>30</v>
      </c>
      <c r="F34" s="185">
        <v>30</v>
      </c>
      <c r="G34" s="185">
        <v>30</v>
      </c>
      <c r="H34" s="185">
        <v>0</v>
      </c>
      <c r="I34" s="185">
        <v>0</v>
      </c>
      <c r="J34" s="185"/>
      <c r="K34" s="193">
        <f t="shared" si="0"/>
        <v>90</v>
      </c>
      <c r="L34" s="35">
        <v>4.1666666666666666E-3</v>
      </c>
    </row>
    <row r="35" spans="1:12" ht="14.4" x14ac:dyDescent="0.3">
      <c r="A35" s="150">
        <v>34</v>
      </c>
      <c r="B35" s="150" t="s">
        <v>39</v>
      </c>
      <c r="C35" s="154" t="s">
        <v>208</v>
      </c>
      <c r="D35" s="221">
        <v>6.2777777777777777E-4</v>
      </c>
      <c r="E35" s="185">
        <v>30</v>
      </c>
      <c r="F35" s="185">
        <v>30</v>
      </c>
      <c r="G35" s="185">
        <v>30</v>
      </c>
      <c r="H35" s="185">
        <v>0</v>
      </c>
      <c r="I35" s="185">
        <v>0</v>
      </c>
      <c r="J35" s="185"/>
      <c r="K35" s="193">
        <f t="shared" si="0"/>
        <v>90</v>
      </c>
      <c r="L35" s="35">
        <v>4.1666666666666666E-3</v>
      </c>
    </row>
    <row r="36" spans="1:12" ht="14.4" x14ac:dyDescent="0.3">
      <c r="A36" s="150">
        <v>35</v>
      </c>
      <c r="B36" s="150" t="s">
        <v>429</v>
      </c>
      <c r="C36" s="154" t="s">
        <v>319</v>
      </c>
      <c r="D36" s="221">
        <v>6.6053240740740742E-4</v>
      </c>
      <c r="E36" s="185">
        <v>30</v>
      </c>
      <c r="F36" s="185">
        <v>30</v>
      </c>
      <c r="G36" s="185">
        <v>30</v>
      </c>
      <c r="H36" s="185">
        <v>0</v>
      </c>
      <c r="I36" s="185">
        <v>0</v>
      </c>
      <c r="J36" s="185"/>
      <c r="K36" s="193">
        <f>SUM(E36:I36)</f>
        <v>90</v>
      </c>
      <c r="L36" s="35">
        <v>4.1666666666666666E-3</v>
      </c>
    </row>
    <row r="37" spans="1:12" ht="14.4" x14ac:dyDescent="0.3">
      <c r="A37" s="150">
        <v>36</v>
      </c>
      <c r="B37" s="150" t="s">
        <v>95</v>
      </c>
      <c r="C37" s="154" t="s">
        <v>435</v>
      </c>
      <c r="D37" s="221">
        <v>7.1516203703703705E-4</v>
      </c>
      <c r="E37" s="185">
        <v>30</v>
      </c>
      <c r="F37" s="185">
        <v>30</v>
      </c>
      <c r="G37" s="185">
        <v>30</v>
      </c>
      <c r="H37" s="185">
        <v>0</v>
      </c>
      <c r="I37" s="185">
        <v>0</v>
      </c>
      <c r="J37" s="185"/>
      <c r="K37" s="193">
        <f t="shared" ref="K37:K62" si="1">SUM(E37:J37)</f>
        <v>90</v>
      </c>
      <c r="L37" s="35">
        <v>4.1666666666666666E-3</v>
      </c>
    </row>
    <row r="38" spans="1:12" ht="14.4" x14ac:dyDescent="0.3">
      <c r="A38" s="150">
        <v>37</v>
      </c>
      <c r="B38" s="150" t="s">
        <v>203</v>
      </c>
      <c r="C38" s="154" t="s">
        <v>290</v>
      </c>
      <c r="D38" s="221">
        <v>8.5729166666666668E-4</v>
      </c>
      <c r="E38" s="185">
        <v>30</v>
      </c>
      <c r="F38" s="185">
        <v>30</v>
      </c>
      <c r="G38" s="185">
        <v>30</v>
      </c>
      <c r="H38" s="185">
        <v>0</v>
      </c>
      <c r="I38" s="185">
        <v>0</v>
      </c>
      <c r="J38" s="185"/>
      <c r="K38" s="193">
        <f t="shared" si="1"/>
        <v>90</v>
      </c>
      <c r="L38" s="35">
        <v>4.1666666666666666E-3</v>
      </c>
    </row>
    <row r="39" spans="1:12" ht="14.4" x14ac:dyDescent="0.3">
      <c r="A39" s="150">
        <v>38</v>
      </c>
      <c r="B39" s="150" t="s">
        <v>226</v>
      </c>
      <c r="C39" s="154" t="s">
        <v>387</v>
      </c>
      <c r="D39" s="221">
        <v>9.32986111111111E-4</v>
      </c>
      <c r="E39" s="185">
        <v>30</v>
      </c>
      <c r="F39" s="185">
        <v>30</v>
      </c>
      <c r="G39" s="185">
        <v>30</v>
      </c>
      <c r="H39" s="185">
        <v>0</v>
      </c>
      <c r="I39" s="185">
        <v>0</v>
      </c>
      <c r="J39" s="185"/>
      <c r="K39" s="193">
        <f t="shared" si="1"/>
        <v>90</v>
      </c>
      <c r="L39" s="35">
        <v>4.1666666666666666E-3</v>
      </c>
    </row>
    <row r="40" spans="1:12" ht="14.4" x14ac:dyDescent="0.3">
      <c r="A40" s="150">
        <v>39</v>
      </c>
      <c r="B40" s="150" t="s">
        <v>210</v>
      </c>
      <c r="C40" s="154" t="s">
        <v>273</v>
      </c>
      <c r="D40" s="221">
        <v>1.0099537037037037E-3</v>
      </c>
      <c r="E40" s="185">
        <v>30</v>
      </c>
      <c r="F40" s="185">
        <v>30</v>
      </c>
      <c r="G40" s="185">
        <v>30</v>
      </c>
      <c r="H40" s="185">
        <v>0</v>
      </c>
      <c r="I40" s="185">
        <v>0</v>
      </c>
      <c r="J40" s="185"/>
      <c r="K40" s="193">
        <f t="shared" si="1"/>
        <v>90</v>
      </c>
      <c r="L40" s="35">
        <v>4.1666666666666666E-3</v>
      </c>
    </row>
    <row r="41" spans="1:12" ht="14.4" x14ac:dyDescent="0.3">
      <c r="A41" s="150">
        <v>40</v>
      </c>
      <c r="B41" s="150" t="s">
        <v>203</v>
      </c>
      <c r="C41" s="154" t="s">
        <v>289</v>
      </c>
      <c r="D41" s="221">
        <v>1.010763888888889E-3</v>
      </c>
      <c r="E41" s="185">
        <v>30</v>
      </c>
      <c r="F41" s="185">
        <v>30</v>
      </c>
      <c r="G41" s="185">
        <v>30</v>
      </c>
      <c r="H41" s="185">
        <v>0</v>
      </c>
      <c r="I41" s="185">
        <v>0</v>
      </c>
      <c r="J41" s="185"/>
      <c r="K41" s="193">
        <f t="shared" si="1"/>
        <v>90</v>
      </c>
      <c r="L41" s="35">
        <v>4.1666666666666666E-3</v>
      </c>
    </row>
    <row r="42" spans="1:12" ht="14.4" x14ac:dyDescent="0.3">
      <c r="A42" s="150">
        <v>41</v>
      </c>
      <c r="B42" s="150" t="s">
        <v>150</v>
      </c>
      <c r="C42" s="154" t="s">
        <v>381</v>
      </c>
      <c r="D42" s="221">
        <v>1.2271990740740741E-3</v>
      </c>
      <c r="E42" s="185">
        <v>30</v>
      </c>
      <c r="F42" s="185">
        <v>30</v>
      </c>
      <c r="G42" s="185">
        <v>30</v>
      </c>
      <c r="H42" s="185">
        <v>0</v>
      </c>
      <c r="I42" s="185">
        <v>0</v>
      </c>
      <c r="J42" s="185"/>
      <c r="K42" s="193">
        <f t="shared" si="1"/>
        <v>90</v>
      </c>
      <c r="L42" s="35">
        <v>4.1666666666666666E-3</v>
      </c>
    </row>
    <row r="43" spans="1:12" ht="14.4" x14ac:dyDescent="0.3">
      <c r="A43" s="150">
        <v>42</v>
      </c>
      <c r="B43" s="150" t="s">
        <v>311</v>
      </c>
      <c r="C43" s="154" t="s">
        <v>102</v>
      </c>
      <c r="D43" s="221">
        <v>1.2282407407407407E-3</v>
      </c>
      <c r="E43" s="185">
        <v>30</v>
      </c>
      <c r="F43" s="185">
        <v>30</v>
      </c>
      <c r="G43" s="185">
        <v>30</v>
      </c>
      <c r="H43" s="185">
        <v>0</v>
      </c>
      <c r="I43" s="185">
        <v>0</v>
      </c>
      <c r="J43" s="185"/>
      <c r="K43" s="193">
        <f t="shared" si="1"/>
        <v>90</v>
      </c>
      <c r="L43" s="35">
        <v>4.1666666666666666E-3</v>
      </c>
    </row>
    <row r="44" spans="1:12" ht="14.4" x14ac:dyDescent="0.3">
      <c r="A44" s="150">
        <v>43</v>
      </c>
      <c r="B44" s="150" t="s">
        <v>360</v>
      </c>
      <c r="C44" s="154" t="s">
        <v>362</v>
      </c>
      <c r="D44" s="221">
        <v>1.3758101851851854E-3</v>
      </c>
      <c r="E44" s="185">
        <v>30</v>
      </c>
      <c r="F44" s="185">
        <v>30</v>
      </c>
      <c r="G44" s="185">
        <v>30</v>
      </c>
      <c r="H44" s="185">
        <v>0</v>
      </c>
      <c r="I44" s="185">
        <v>0</v>
      </c>
      <c r="J44" s="185"/>
      <c r="K44" s="193">
        <f t="shared" si="1"/>
        <v>90</v>
      </c>
      <c r="L44" s="35">
        <v>4.1666666666666666E-3</v>
      </c>
    </row>
    <row r="45" spans="1:12" ht="14.4" x14ac:dyDescent="0.3">
      <c r="A45" s="150">
        <v>44</v>
      </c>
      <c r="B45" s="150" t="s">
        <v>234</v>
      </c>
      <c r="C45" s="154" t="s">
        <v>33</v>
      </c>
      <c r="D45" s="221">
        <v>2.2318287037037038E-3</v>
      </c>
      <c r="E45" s="185">
        <v>30</v>
      </c>
      <c r="F45" s="185">
        <v>30</v>
      </c>
      <c r="G45" s="185">
        <v>30</v>
      </c>
      <c r="H45" s="185">
        <v>0</v>
      </c>
      <c r="I45" s="185">
        <v>0</v>
      </c>
      <c r="J45" s="185"/>
      <c r="K45" s="193">
        <f t="shared" si="1"/>
        <v>90</v>
      </c>
      <c r="L45" s="35">
        <v>4.1666666666666666E-3</v>
      </c>
    </row>
    <row r="46" spans="1:12" ht="14.4" x14ac:dyDescent="0.3">
      <c r="A46" s="150">
        <v>45</v>
      </c>
      <c r="B46" s="150" t="s">
        <v>198</v>
      </c>
      <c r="C46" s="154" t="s">
        <v>230</v>
      </c>
      <c r="D46" s="221">
        <v>8.1944444444444437E-4</v>
      </c>
      <c r="E46" s="185">
        <v>30</v>
      </c>
      <c r="F46" s="185">
        <v>30</v>
      </c>
      <c r="G46" s="185">
        <v>20</v>
      </c>
      <c r="H46" s="185">
        <v>0</v>
      </c>
      <c r="I46" s="185">
        <v>0</v>
      </c>
      <c r="J46" s="185"/>
      <c r="K46" s="193">
        <f t="shared" si="1"/>
        <v>80</v>
      </c>
      <c r="L46" s="35">
        <v>4.1666666666666666E-3</v>
      </c>
    </row>
    <row r="47" spans="1:12" ht="14.4" x14ac:dyDescent="0.3">
      <c r="A47" s="150">
        <v>46</v>
      </c>
      <c r="B47" s="150" t="s">
        <v>206</v>
      </c>
      <c r="C47" s="154" t="s">
        <v>250</v>
      </c>
      <c r="D47" s="221">
        <v>2.6886574074074074E-4</v>
      </c>
      <c r="E47" s="185">
        <v>30</v>
      </c>
      <c r="F47" s="185">
        <v>30</v>
      </c>
      <c r="G47" s="185">
        <v>10</v>
      </c>
      <c r="H47" s="185">
        <v>0</v>
      </c>
      <c r="I47" s="185">
        <v>0</v>
      </c>
      <c r="J47" s="185"/>
      <c r="K47" s="193">
        <f t="shared" si="1"/>
        <v>70</v>
      </c>
      <c r="L47" s="35">
        <v>4.1666666666666666E-3</v>
      </c>
    </row>
    <row r="48" spans="1:12" ht="14.4" x14ac:dyDescent="0.3">
      <c r="A48" s="150">
        <v>47</v>
      </c>
      <c r="B48" s="150" t="s">
        <v>29</v>
      </c>
      <c r="C48" s="154" t="s">
        <v>314</v>
      </c>
      <c r="D48" s="221">
        <v>3.2384259259259258E-4</v>
      </c>
      <c r="E48" s="185">
        <v>30</v>
      </c>
      <c r="F48" s="185">
        <v>30</v>
      </c>
      <c r="G48" s="185">
        <v>0</v>
      </c>
      <c r="H48" s="185">
        <v>0</v>
      </c>
      <c r="I48" s="185">
        <v>0</v>
      </c>
      <c r="J48" s="185"/>
      <c r="K48" s="193">
        <f t="shared" si="1"/>
        <v>60</v>
      </c>
      <c r="L48" s="35">
        <v>4.1666666666666666E-3</v>
      </c>
    </row>
    <row r="49" spans="1:12" ht="14.4" x14ac:dyDescent="0.3">
      <c r="A49" s="150">
        <v>48</v>
      </c>
      <c r="B49" s="150" t="s">
        <v>194</v>
      </c>
      <c r="C49" s="154" t="s">
        <v>278</v>
      </c>
      <c r="D49" s="221">
        <v>5.4537037037037043E-4</v>
      </c>
      <c r="E49" s="185">
        <v>30</v>
      </c>
      <c r="F49" s="185">
        <v>30</v>
      </c>
      <c r="G49" s="185">
        <v>0</v>
      </c>
      <c r="H49" s="185">
        <v>0</v>
      </c>
      <c r="I49" s="185">
        <v>0</v>
      </c>
      <c r="J49" s="185"/>
      <c r="K49" s="193">
        <f t="shared" si="1"/>
        <v>60</v>
      </c>
      <c r="L49" s="35">
        <v>4.1666666666666666E-3</v>
      </c>
    </row>
    <row r="50" spans="1:12" ht="14.4" x14ac:dyDescent="0.3">
      <c r="A50" s="150">
        <v>49</v>
      </c>
      <c r="B50" s="150" t="s">
        <v>234</v>
      </c>
      <c r="C50" s="154" t="s">
        <v>293</v>
      </c>
      <c r="D50" s="221">
        <v>1.1414351851851852E-3</v>
      </c>
      <c r="E50" s="185">
        <v>30</v>
      </c>
      <c r="F50" s="185">
        <v>30</v>
      </c>
      <c r="G50" s="185">
        <v>0</v>
      </c>
      <c r="H50" s="185">
        <v>0</v>
      </c>
      <c r="I50" s="185">
        <v>0</v>
      </c>
      <c r="J50" s="185"/>
      <c r="K50" s="193">
        <f t="shared" si="1"/>
        <v>60</v>
      </c>
      <c r="L50" s="35">
        <v>4.1666666666666666E-3</v>
      </c>
    </row>
    <row r="51" spans="1:12" ht="14.4" x14ac:dyDescent="0.3">
      <c r="A51" s="150">
        <v>50</v>
      </c>
      <c r="B51" s="150" t="s">
        <v>50</v>
      </c>
      <c r="C51" s="154" t="s">
        <v>382</v>
      </c>
      <c r="D51" s="221">
        <v>1.3815972222222222E-3</v>
      </c>
      <c r="E51" s="185">
        <v>30</v>
      </c>
      <c r="F51" s="185">
        <v>30</v>
      </c>
      <c r="G51" s="185">
        <v>0</v>
      </c>
      <c r="H51" s="185">
        <v>0</v>
      </c>
      <c r="I51" s="185">
        <v>0</v>
      </c>
      <c r="J51" s="185"/>
      <c r="K51" s="193">
        <f t="shared" si="1"/>
        <v>60</v>
      </c>
      <c r="L51" s="35">
        <v>4.1666666666666666E-3</v>
      </c>
    </row>
    <row r="52" spans="1:12" ht="14.4" x14ac:dyDescent="0.3">
      <c r="A52" s="150">
        <v>51</v>
      </c>
      <c r="B52" s="150" t="s">
        <v>429</v>
      </c>
      <c r="C52" s="154" t="s">
        <v>258</v>
      </c>
      <c r="D52" s="221">
        <v>2.1203703703703701E-3</v>
      </c>
      <c r="E52" s="185">
        <v>30</v>
      </c>
      <c r="F52" s="185">
        <v>30</v>
      </c>
      <c r="G52" s="185">
        <v>0</v>
      </c>
      <c r="H52" s="185">
        <v>0</v>
      </c>
      <c r="I52" s="185">
        <v>0</v>
      </c>
      <c r="J52" s="185"/>
      <c r="K52" s="193">
        <f t="shared" si="1"/>
        <v>60</v>
      </c>
      <c r="L52" s="35">
        <v>4.1666666666666666E-3</v>
      </c>
    </row>
    <row r="53" spans="1:12" ht="14.4" x14ac:dyDescent="0.3">
      <c r="A53" s="150">
        <v>52</v>
      </c>
      <c r="B53" s="150" t="s">
        <v>150</v>
      </c>
      <c r="C53" s="154" t="s">
        <v>344</v>
      </c>
      <c r="D53" s="221">
        <v>2.421412037037037E-3</v>
      </c>
      <c r="E53" s="185">
        <v>30</v>
      </c>
      <c r="F53" s="185">
        <v>30</v>
      </c>
      <c r="G53" s="185">
        <v>0</v>
      </c>
      <c r="H53" s="185">
        <v>0</v>
      </c>
      <c r="I53" s="185">
        <v>0</v>
      </c>
      <c r="J53" s="185"/>
      <c r="K53" s="193">
        <f t="shared" si="1"/>
        <v>60</v>
      </c>
      <c r="L53" s="35">
        <v>4.1666666666666666E-3</v>
      </c>
    </row>
    <row r="54" spans="1:12" ht="14.4" x14ac:dyDescent="0.3">
      <c r="A54" s="150">
        <v>53</v>
      </c>
      <c r="B54" s="150" t="s">
        <v>383</v>
      </c>
      <c r="C54" s="154" t="s">
        <v>230</v>
      </c>
      <c r="D54" s="221">
        <v>4.9675925925925929E-4</v>
      </c>
      <c r="E54" s="185">
        <v>30</v>
      </c>
      <c r="F54" s="185">
        <v>0</v>
      </c>
      <c r="G54" s="185">
        <v>0</v>
      </c>
      <c r="H54" s="185">
        <v>0</v>
      </c>
      <c r="I54" s="185">
        <v>0</v>
      </c>
      <c r="J54" s="185"/>
      <c r="K54" s="193">
        <f t="shared" si="1"/>
        <v>30</v>
      </c>
      <c r="L54" s="35">
        <v>4.1666666666666666E-3</v>
      </c>
    </row>
    <row r="55" spans="1:12" ht="14.4" x14ac:dyDescent="0.3">
      <c r="A55" s="150">
        <v>54</v>
      </c>
      <c r="B55" s="150" t="s">
        <v>204</v>
      </c>
      <c r="C55" s="154" t="s">
        <v>205</v>
      </c>
      <c r="D55" s="221">
        <v>6.6446759259259248E-4</v>
      </c>
      <c r="E55" s="185">
        <v>30</v>
      </c>
      <c r="F55" s="185">
        <v>0</v>
      </c>
      <c r="G55" s="185">
        <v>0</v>
      </c>
      <c r="H55" s="185">
        <v>0</v>
      </c>
      <c r="I55" s="185">
        <v>0</v>
      </c>
      <c r="J55" s="185"/>
      <c r="K55" s="193">
        <f t="shared" si="1"/>
        <v>30</v>
      </c>
      <c r="L55" s="35">
        <v>4.1666666666666666E-3</v>
      </c>
    </row>
    <row r="56" spans="1:12" ht="14.4" x14ac:dyDescent="0.3">
      <c r="A56" s="150">
        <v>55</v>
      </c>
      <c r="B56" s="150" t="s">
        <v>227</v>
      </c>
      <c r="C56" s="154" t="s">
        <v>228</v>
      </c>
      <c r="D56" s="221">
        <v>7.6331018518518512E-4</v>
      </c>
      <c r="E56" s="185">
        <v>30</v>
      </c>
      <c r="F56" s="185">
        <v>0</v>
      </c>
      <c r="G56" s="185">
        <v>0</v>
      </c>
      <c r="H56" s="185">
        <v>0</v>
      </c>
      <c r="I56" s="185">
        <v>0</v>
      </c>
      <c r="J56" s="185"/>
      <c r="K56" s="193">
        <f t="shared" si="1"/>
        <v>30</v>
      </c>
      <c r="L56" s="35">
        <v>4.1666666666666666E-3</v>
      </c>
    </row>
    <row r="57" spans="1:12" ht="14.4" x14ac:dyDescent="0.3">
      <c r="A57" s="150">
        <v>56</v>
      </c>
      <c r="B57" s="150" t="s">
        <v>429</v>
      </c>
      <c r="C57" s="154" t="s">
        <v>321</v>
      </c>
      <c r="D57" s="221">
        <v>1.2344907407407406E-3</v>
      </c>
      <c r="E57" s="185">
        <v>30</v>
      </c>
      <c r="F57" s="185">
        <v>30</v>
      </c>
      <c r="G57" s="185">
        <v>0</v>
      </c>
      <c r="H57" s="185">
        <v>0</v>
      </c>
      <c r="I57" s="185">
        <v>0</v>
      </c>
      <c r="J57" s="185"/>
      <c r="K57" s="193">
        <f t="shared" si="1"/>
        <v>60</v>
      </c>
      <c r="L57" s="35">
        <v>4.1666666666666666E-3</v>
      </c>
    </row>
    <row r="58" spans="1:12" ht="14.4" x14ac:dyDescent="0.3">
      <c r="A58" s="150">
        <v>57</v>
      </c>
      <c r="B58" s="150" t="s">
        <v>234</v>
      </c>
      <c r="C58" s="154" t="s">
        <v>411</v>
      </c>
      <c r="D58" s="221">
        <v>1.3413194444444445E-3</v>
      </c>
      <c r="E58" s="185">
        <v>30</v>
      </c>
      <c r="F58" s="185">
        <v>0</v>
      </c>
      <c r="G58" s="185">
        <v>0</v>
      </c>
      <c r="H58" s="185">
        <v>0</v>
      </c>
      <c r="I58" s="185">
        <v>0</v>
      </c>
      <c r="J58" s="185"/>
      <c r="K58" s="193">
        <f t="shared" si="1"/>
        <v>30</v>
      </c>
      <c r="L58" s="35">
        <v>4.1666666666666666E-3</v>
      </c>
    </row>
    <row r="59" spans="1:12" ht="14.4" x14ac:dyDescent="0.3">
      <c r="A59" s="150">
        <v>58</v>
      </c>
      <c r="B59" s="150" t="s">
        <v>29</v>
      </c>
      <c r="C59" s="154" t="s">
        <v>384</v>
      </c>
      <c r="D59" s="221">
        <v>1.7475694444444442E-3</v>
      </c>
      <c r="E59" s="185">
        <v>30</v>
      </c>
      <c r="F59" s="185">
        <v>0</v>
      </c>
      <c r="G59" s="185">
        <v>0</v>
      </c>
      <c r="H59" s="185">
        <v>0</v>
      </c>
      <c r="I59" s="185">
        <v>0</v>
      </c>
      <c r="J59" s="185"/>
      <c r="K59" s="193">
        <f t="shared" si="1"/>
        <v>30</v>
      </c>
      <c r="L59" s="35">
        <v>4.1666666666666666E-3</v>
      </c>
    </row>
    <row r="60" spans="1:12" ht="14.4" x14ac:dyDescent="0.3">
      <c r="A60" s="150">
        <v>59</v>
      </c>
      <c r="B60" s="150" t="s">
        <v>198</v>
      </c>
      <c r="C60" s="154" t="s">
        <v>199</v>
      </c>
      <c r="D60" s="221">
        <v>2.3281249999999999E-3</v>
      </c>
      <c r="E60" s="185">
        <v>30</v>
      </c>
      <c r="F60" s="185">
        <v>0</v>
      </c>
      <c r="G60" s="185">
        <v>0</v>
      </c>
      <c r="H60" s="185">
        <v>0</v>
      </c>
      <c r="I60" s="185">
        <v>0</v>
      </c>
      <c r="J60" s="185"/>
      <c r="K60" s="193">
        <f t="shared" si="1"/>
        <v>30</v>
      </c>
      <c r="L60" s="35">
        <v>4.1666666666666666E-3</v>
      </c>
    </row>
    <row r="61" spans="1:12" ht="14.4" x14ac:dyDescent="0.3">
      <c r="A61" s="150">
        <v>60</v>
      </c>
      <c r="B61" s="150" t="s">
        <v>429</v>
      </c>
      <c r="C61" s="154" t="s">
        <v>322</v>
      </c>
      <c r="D61" s="221">
        <v>4.1666666666666666E-3</v>
      </c>
      <c r="E61" s="185">
        <v>0</v>
      </c>
      <c r="F61" s="185">
        <v>0</v>
      </c>
      <c r="G61" s="185">
        <v>0</v>
      </c>
      <c r="H61" s="185">
        <v>0</v>
      </c>
      <c r="I61" s="185">
        <v>0</v>
      </c>
      <c r="J61" s="185"/>
      <c r="K61" s="193">
        <f t="shared" si="1"/>
        <v>0</v>
      </c>
      <c r="L61" s="35">
        <v>4.1666666666666666E-3</v>
      </c>
    </row>
    <row r="62" spans="1:12" ht="14.4" x14ac:dyDescent="0.3">
      <c r="A62" s="150">
        <v>61</v>
      </c>
      <c r="B62" s="150" t="s">
        <v>309</v>
      </c>
      <c r="C62" s="154" t="s">
        <v>310</v>
      </c>
      <c r="D62" s="221">
        <v>4.1666666666666666E-3</v>
      </c>
      <c r="E62" s="185"/>
      <c r="F62" s="185"/>
      <c r="G62" s="185"/>
      <c r="H62" s="185"/>
      <c r="I62" s="185"/>
      <c r="J62" s="185"/>
      <c r="K62" s="193">
        <f t="shared" si="1"/>
        <v>0</v>
      </c>
      <c r="L62" s="35">
        <v>4.1666666666666666E-3</v>
      </c>
    </row>
    <row r="63" spans="1:12" ht="14.4" x14ac:dyDescent="0.3">
      <c r="B63" s="150"/>
      <c r="C63" s="154"/>
      <c r="D63" s="221"/>
      <c r="E63" s="185"/>
      <c r="F63" s="185"/>
      <c r="G63" s="185"/>
      <c r="H63" s="185"/>
      <c r="I63" s="185"/>
      <c r="J63" s="185"/>
      <c r="K63" s="186"/>
    </row>
    <row r="64" spans="1:12" ht="14.4" x14ac:dyDescent="0.3">
      <c r="B64" s="150"/>
      <c r="C64" s="154"/>
      <c r="D64" s="221"/>
      <c r="E64" s="185"/>
      <c r="F64" s="185"/>
      <c r="G64" s="185"/>
      <c r="H64" s="185"/>
      <c r="I64" s="185"/>
      <c r="J64" s="185"/>
      <c r="K64" s="186"/>
    </row>
  </sheetData>
  <sortState xmlns:xlrd2="http://schemas.microsoft.com/office/spreadsheetml/2017/richdata2" ref="B2:L62">
    <sortCondition descending="1" ref="K2:K62"/>
    <sortCondition ref="L2:L62"/>
    <sortCondition ref="D2:D62"/>
  </sortState>
  <printOptions gridLines="1"/>
  <pageMargins left="0.7" right="0.7" top="0.75" bottom="0.75" header="0.3" footer="0.3"/>
  <pageSetup orientation="landscape" horizontalDpi="4294967293" r:id="rId1"/>
  <headerFooter>
    <oddHeader>&amp;CNursery Day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L62"/>
  <sheetViews>
    <sheetView view="pageLayout" zoomScaleNormal="100" workbookViewId="0">
      <selection activeCell="B9" sqref="B9"/>
    </sheetView>
  </sheetViews>
  <sheetFormatPr defaultRowHeight="13.8" x14ac:dyDescent="0.25"/>
  <cols>
    <col min="1" max="1" width="2.8984375" customWidth="1"/>
    <col min="2" max="2" width="18.3984375" style="6" customWidth="1"/>
    <col min="3" max="3" width="14.19921875" style="6" customWidth="1"/>
    <col min="4" max="4" width="8.19921875" style="279" customWidth="1"/>
    <col min="5" max="5" width="8.69921875" style="143"/>
    <col min="6" max="6" width="9.8984375" style="143" customWidth="1"/>
    <col min="7" max="7" width="9.09765625" style="143" customWidth="1"/>
    <col min="8" max="9" width="9.59765625" style="143" customWidth="1"/>
    <col min="10" max="10" width="9.59765625" style="6" hidden="1" customWidth="1"/>
    <col min="11" max="11" width="10" style="191" customWidth="1"/>
    <col min="12" max="12" width="9.69921875" style="279" customWidth="1"/>
  </cols>
  <sheetData>
    <row r="1" spans="1:12" s="5" customFormat="1" ht="14.4" x14ac:dyDescent="0.3">
      <c r="A1" s="328"/>
      <c r="B1" s="329" t="s">
        <v>0</v>
      </c>
      <c r="C1" s="329" t="s">
        <v>1</v>
      </c>
      <c r="D1" s="330" t="s">
        <v>2</v>
      </c>
      <c r="E1" s="329" t="s">
        <v>3</v>
      </c>
      <c r="F1" s="329" t="s">
        <v>4</v>
      </c>
      <c r="G1" s="329" t="s">
        <v>5</v>
      </c>
      <c r="H1" s="329" t="s">
        <v>6</v>
      </c>
      <c r="I1" s="329" t="s">
        <v>7</v>
      </c>
      <c r="J1" s="329" t="s">
        <v>155</v>
      </c>
      <c r="K1" s="331" t="s">
        <v>8</v>
      </c>
      <c r="L1" s="330" t="s">
        <v>9</v>
      </c>
    </row>
    <row r="2" spans="1:12" s="1" customFormat="1" ht="14.4" x14ac:dyDescent="0.3">
      <c r="A2" s="332">
        <v>1</v>
      </c>
      <c r="B2" s="332" t="s">
        <v>240</v>
      </c>
      <c r="C2" s="333" t="s">
        <v>23</v>
      </c>
      <c r="D2" s="334">
        <v>4.8530092592592592E-4</v>
      </c>
      <c r="E2" s="335">
        <v>30</v>
      </c>
      <c r="F2" s="335">
        <v>30</v>
      </c>
      <c r="G2" s="335">
        <v>30</v>
      </c>
      <c r="H2" s="335">
        <v>30</v>
      </c>
      <c r="I2" s="335">
        <v>30</v>
      </c>
      <c r="J2" s="336"/>
      <c r="K2" s="337">
        <f t="shared" ref="K2:K11" si="0">SUM(E2:J2)</f>
        <v>150</v>
      </c>
      <c r="L2" s="334">
        <v>2.1281249999999998E-3</v>
      </c>
    </row>
    <row r="3" spans="1:12" s="3" customFormat="1" ht="14.4" x14ac:dyDescent="0.3">
      <c r="A3" s="332">
        <v>2</v>
      </c>
      <c r="B3" s="332" t="s">
        <v>194</v>
      </c>
      <c r="C3" s="333" t="s">
        <v>196</v>
      </c>
      <c r="D3" s="334">
        <v>7.4224537037037043E-4</v>
      </c>
      <c r="E3" s="335">
        <v>30</v>
      </c>
      <c r="F3" s="335">
        <v>30</v>
      </c>
      <c r="G3" s="335">
        <v>30</v>
      </c>
      <c r="H3" s="335">
        <v>30</v>
      </c>
      <c r="I3" s="335">
        <v>30</v>
      </c>
      <c r="J3" s="336"/>
      <c r="K3" s="337">
        <f t="shared" si="0"/>
        <v>150</v>
      </c>
      <c r="L3" s="334">
        <v>2.8718749999999999E-3</v>
      </c>
    </row>
    <row r="4" spans="1:12" s="1" customFormat="1" ht="14.4" x14ac:dyDescent="0.3">
      <c r="A4" s="332">
        <v>3</v>
      </c>
      <c r="B4" s="332" t="s">
        <v>124</v>
      </c>
      <c r="C4" s="333" t="s">
        <v>223</v>
      </c>
      <c r="D4" s="334">
        <v>7.9641203703703699E-4</v>
      </c>
      <c r="E4" s="335">
        <v>30</v>
      </c>
      <c r="F4" s="335">
        <v>30</v>
      </c>
      <c r="G4" s="335">
        <v>30</v>
      </c>
      <c r="H4" s="335">
        <v>30</v>
      </c>
      <c r="I4" s="335">
        <v>30</v>
      </c>
      <c r="J4" s="336"/>
      <c r="K4" s="337">
        <f t="shared" si="0"/>
        <v>150</v>
      </c>
      <c r="L4" s="334">
        <v>3.1403935185185185E-3</v>
      </c>
    </row>
    <row r="5" spans="1:12" s="3" customFormat="1" ht="14.4" x14ac:dyDescent="0.3">
      <c r="A5" s="332">
        <v>4</v>
      </c>
      <c r="B5" s="332" t="s">
        <v>198</v>
      </c>
      <c r="C5" s="333" t="s">
        <v>199</v>
      </c>
      <c r="D5" s="334">
        <v>6.0393518518518522E-4</v>
      </c>
      <c r="E5" s="335">
        <v>30</v>
      </c>
      <c r="F5" s="335">
        <v>30</v>
      </c>
      <c r="G5" s="335">
        <v>30</v>
      </c>
      <c r="H5" s="335">
        <v>30</v>
      </c>
      <c r="I5" s="335">
        <v>30</v>
      </c>
      <c r="J5" s="336"/>
      <c r="K5" s="337">
        <f t="shared" si="0"/>
        <v>150</v>
      </c>
      <c r="L5" s="334">
        <v>3.2981481481481486E-3</v>
      </c>
    </row>
    <row r="6" spans="1:12" s="1" customFormat="1" ht="14.4" x14ac:dyDescent="0.3">
      <c r="A6" s="332">
        <v>5</v>
      </c>
      <c r="B6" s="332" t="s">
        <v>211</v>
      </c>
      <c r="C6" s="333" t="s">
        <v>336</v>
      </c>
      <c r="D6" s="334">
        <v>1.0285879629629631E-3</v>
      </c>
      <c r="E6" s="335">
        <v>30</v>
      </c>
      <c r="F6" s="335">
        <v>30</v>
      </c>
      <c r="G6" s="335">
        <v>30</v>
      </c>
      <c r="H6" s="335">
        <v>30</v>
      </c>
      <c r="I6" s="335">
        <v>30</v>
      </c>
      <c r="J6" s="336"/>
      <c r="K6" s="337">
        <f t="shared" si="0"/>
        <v>150</v>
      </c>
      <c r="L6" s="334">
        <v>3.3223379629629627E-3</v>
      </c>
    </row>
    <row r="7" spans="1:12" s="3" customFormat="1" ht="14.4" x14ac:dyDescent="0.3">
      <c r="A7" s="332">
        <v>6</v>
      </c>
      <c r="B7" s="332" t="s">
        <v>124</v>
      </c>
      <c r="C7" s="333" t="s">
        <v>218</v>
      </c>
      <c r="D7" s="334">
        <v>5.2268518518518517E-4</v>
      </c>
      <c r="E7" s="335">
        <v>30</v>
      </c>
      <c r="F7" s="335">
        <v>30</v>
      </c>
      <c r="G7" s="335">
        <v>30</v>
      </c>
      <c r="H7" s="335">
        <v>30</v>
      </c>
      <c r="I7" s="335">
        <v>30</v>
      </c>
      <c r="J7" s="336"/>
      <c r="K7" s="337">
        <f t="shared" si="0"/>
        <v>150</v>
      </c>
      <c r="L7" s="334">
        <v>3.3344907407407407E-3</v>
      </c>
    </row>
    <row r="8" spans="1:12" s="1" customFormat="1" ht="14.4" x14ac:dyDescent="0.3">
      <c r="A8" s="332">
        <v>7</v>
      </c>
      <c r="B8" s="332" t="s">
        <v>194</v>
      </c>
      <c r="C8" s="333" t="s">
        <v>195</v>
      </c>
      <c r="D8" s="334">
        <v>3.3888888888888895E-4</v>
      </c>
      <c r="E8" s="335">
        <v>30</v>
      </c>
      <c r="F8" s="335">
        <v>30</v>
      </c>
      <c r="G8" s="335">
        <v>30</v>
      </c>
      <c r="H8" s="335">
        <v>30</v>
      </c>
      <c r="I8" s="335">
        <v>30</v>
      </c>
      <c r="J8" s="336"/>
      <c r="K8" s="337">
        <f t="shared" si="0"/>
        <v>150</v>
      </c>
      <c r="L8" s="334">
        <v>3.4225694444444438E-3</v>
      </c>
    </row>
    <row r="9" spans="1:12" s="3" customFormat="1" ht="14.4" x14ac:dyDescent="0.3">
      <c r="A9" s="332">
        <v>8</v>
      </c>
      <c r="B9" s="332" t="s">
        <v>239</v>
      </c>
      <c r="C9" s="333" t="s">
        <v>378</v>
      </c>
      <c r="D9" s="334">
        <v>5.597222222222222E-4</v>
      </c>
      <c r="E9" s="335">
        <v>30</v>
      </c>
      <c r="F9" s="335">
        <v>30</v>
      </c>
      <c r="G9" s="335">
        <v>30</v>
      </c>
      <c r="H9" s="335">
        <v>30</v>
      </c>
      <c r="I9" s="335">
        <v>30</v>
      </c>
      <c r="J9" s="336"/>
      <c r="K9" s="337">
        <f t="shared" si="0"/>
        <v>150</v>
      </c>
      <c r="L9" s="334">
        <v>3.429976851851852E-3</v>
      </c>
    </row>
    <row r="10" spans="1:12" s="1" customFormat="1" ht="14.4" x14ac:dyDescent="0.3">
      <c r="A10" s="332">
        <v>9</v>
      </c>
      <c r="B10" s="332" t="s">
        <v>151</v>
      </c>
      <c r="C10" s="333" t="s">
        <v>238</v>
      </c>
      <c r="D10" s="334">
        <v>3.5150462962962962E-4</v>
      </c>
      <c r="E10" s="335">
        <v>30</v>
      </c>
      <c r="F10" s="335">
        <v>30</v>
      </c>
      <c r="G10" s="335">
        <v>30</v>
      </c>
      <c r="H10" s="335">
        <v>30</v>
      </c>
      <c r="I10" s="335">
        <v>30</v>
      </c>
      <c r="J10" s="336"/>
      <c r="K10" s="337">
        <f t="shared" si="0"/>
        <v>150</v>
      </c>
      <c r="L10" s="334">
        <v>3.5149305555555554E-3</v>
      </c>
    </row>
    <row r="11" spans="1:12" s="3" customFormat="1" ht="14.4" x14ac:dyDescent="0.3">
      <c r="A11" s="332">
        <v>10</v>
      </c>
      <c r="B11" s="332" t="s">
        <v>206</v>
      </c>
      <c r="C11" s="333" t="s">
        <v>250</v>
      </c>
      <c r="D11" s="334">
        <v>9.3495370370370379E-4</v>
      </c>
      <c r="E11" s="335">
        <v>30</v>
      </c>
      <c r="F11" s="335">
        <v>30</v>
      </c>
      <c r="G11" s="335">
        <v>30</v>
      </c>
      <c r="H11" s="335">
        <v>30</v>
      </c>
      <c r="I11" s="335">
        <v>30</v>
      </c>
      <c r="J11" s="336"/>
      <c r="K11" s="337">
        <f t="shared" si="0"/>
        <v>150</v>
      </c>
      <c r="L11" s="334">
        <v>3.5197916666666672E-3</v>
      </c>
    </row>
    <row r="12" spans="1:12" s="1" customFormat="1" ht="14.4" x14ac:dyDescent="0.3">
      <c r="A12" s="332">
        <v>11</v>
      </c>
      <c r="B12" s="332" t="s">
        <v>227</v>
      </c>
      <c r="C12" s="333" t="s">
        <v>228</v>
      </c>
      <c r="D12" s="334">
        <v>3.2766203703703706E-4</v>
      </c>
      <c r="E12" s="335">
        <v>30</v>
      </c>
      <c r="F12" s="335">
        <v>30</v>
      </c>
      <c r="G12" s="335">
        <v>30</v>
      </c>
      <c r="H12" s="335">
        <v>30</v>
      </c>
      <c r="I12" s="335">
        <v>30</v>
      </c>
      <c r="J12" s="336"/>
      <c r="K12" s="337">
        <v>150</v>
      </c>
      <c r="L12" s="334">
        <v>3.5528935185185182E-3</v>
      </c>
    </row>
    <row r="13" spans="1:12" s="3" customFormat="1" ht="14.4" x14ac:dyDescent="0.3">
      <c r="A13" s="332">
        <v>12</v>
      </c>
      <c r="B13" s="332" t="s">
        <v>194</v>
      </c>
      <c r="C13" s="333" t="s">
        <v>279</v>
      </c>
      <c r="D13" s="334">
        <v>1.2040509259259259E-3</v>
      </c>
      <c r="E13" s="335">
        <v>30</v>
      </c>
      <c r="F13" s="335">
        <v>30</v>
      </c>
      <c r="G13" s="335">
        <v>30</v>
      </c>
      <c r="H13" s="335">
        <v>30</v>
      </c>
      <c r="I13" s="335">
        <v>30</v>
      </c>
      <c r="J13" s="336"/>
      <c r="K13" s="337">
        <f t="shared" ref="K13:K23" si="1">SUM(E13:J13)</f>
        <v>150</v>
      </c>
      <c r="L13" s="334">
        <v>3.7026620370370369E-3</v>
      </c>
    </row>
    <row r="14" spans="1:12" s="1" customFormat="1" ht="14.4" x14ac:dyDescent="0.3">
      <c r="A14" s="332">
        <v>13</v>
      </c>
      <c r="B14" s="332" t="s">
        <v>194</v>
      </c>
      <c r="C14" s="333" t="s">
        <v>278</v>
      </c>
      <c r="D14" s="334">
        <v>3.7106481481481479E-4</v>
      </c>
      <c r="E14" s="335">
        <v>30</v>
      </c>
      <c r="F14" s="335">
        <v>30</v>
      </c>
      <c r="G14" s="335">
        <v>30</v>
      </c>
      <c r="H14" s="335">
        <v>30</v>
      </c>
      <c r="I14" s="335">
        <v>30</v>
      </c>
      <c r="J14" s="336"/>
      <c r="K14" s="337">
        <f t="shared" si="1"/>
        <v>150</v>
      </c>
      <c r="L14" s="334">
        <v>3.7216435185185187E-3</v>
      </c>
    </row>
    <row r="15" spans="1:12" s="3" customFormat="1" ht="14.4" x14ac:dyDescent="0.3">
      <c r="A15" s="332">
        <v>14</v>
      </c>
      <c r="B15" s="332" t="s">
        <v>240</v>
      </c>
      <c r="C15" s="333" t="s">
        <v>340</v>
      </c>
      <c r="D15" s="334">
        <v>1.4936342592592594E-3</v>
      </c>
      <c r="E15" s="335">
        <v>30</v>
      </c>
      <c r="F15" s="335">
        <v>30</v>
      </c>
      <c r="G15" s="335">
        <v>30</v>
      </c>
      <c r="H15" s="335">
        <v>30</v>
      </c>
      <c r="I15" s="335">
        <v>30</v>
      </c>
      <c r="J15" s="336"/>
      <c r="K15" s="337">
        <f t="shared" si="1"/>
        <v>150</v>
      </c>
      <c r="L15" s="334">
        <v>3.7833333333333334E-3</v>
      </c>
    </row>
    <row r="16" spans="1:12" ht="14.4" x14ac:dyDescent="0.3">
      <c r="A16" s="332">
        <v>15</v>
      </c>
      <c r="B16" s="332" t="s">
        <v>245</v>
      </c>
      <c r="C16" s="333" t="s">
        <v>388</v>
      </c>
      <c r="D16" s="334">
        <v>3.7858796296296295E-4</v>
      </c>
      <c r="E16" s="335">
        <v>30</v>
      </c>
      <c r="F16" s="335">
        <v>30</v>
      </c>
      <c r="G16" s="335">
        <v>30</v>
      </c>
      <c r="H16" s="335">
        <v>30</v>
      </c>
      <c r="I16" s="335">
        <v>30</v>
      </c>
      <c r="J16" s="336"/>
      <c r="K16" s="337">
        <f t="shared" si="1"/>
        <v>150</v>
      </c>
      <c r="L16" s="334">
        <v>3.8263888888888892E-3</v>
      </c>
    </row>
    <row r="17" spans="1:12" s="3" customFormat="1" ht="14.4" x14ac:dyDescent="0.3">
      <c r="A17" s="332">
        <v>16</v>
      </c>
      <c r="B17" s="332" t="s">
        <v>234</v>
      </c>
      <c r="C17" s="333" t="s">
        <v>293</v>
      </c>
      <c r="D17" s="334">
        <v>1.0723379629629631E-3</v>
      </c>
      <c r="E17" s="335">
        <v>30</v>
      </c>
      <c r="F17" s="335">
        <v>30</v>
      </c>
      <c r="G17" s="335">
        <v>30</v>
      </c>
      <c r="H17" s="335">
        <v>30</v>
      </c>
      <c r="I17" s="335">
        <v>30</v>
      </c>
      <c r="J17" s="336"/>
      <c r="K17" s="337">
        <f t="shared" si="1"/>
        <v>150</v>
      </c>
      <c r="L17" s="334">
        <v>3.9405092592592591E-3</v>
      </c>
    </row>
    <row r="18" spans="1:12" ht="14.4" x14ac:dyDescent="0.3">
      <c r="A18" s="332">
        <v>17</v>
      </c>
      <c r="B18" s="332" t="s">
        <v>198</v>
      </c>
      <c r="C18" s="333" t="s">
        <v>94</v>
      </c>
      <c r="D18" s="334">
        <v>4.0173611111111112E-4</v>
      </c>
      <c r="E18" s="335">
        <v>30</v>
      </c>
      <c r="F18" s="335">
        <v>30</v>
      </c>
      <c r="G18" s="335">
        <v>30</v>
      </c>
      <c r="H18" s="335">
        <v>30</v>
      </c>
      <c r="I18" s="335">
        <v>30</v>
      </c>
      <c r="J18" s="336"/>
      <c r="K18" s="337">
        <f t="shared" si="1"/>
        <v>150</v>
      </c>
      <c r="L18" s="334">
        <v>4.0090277777777772E-3</v>
      </c>
    </row>
    <row r="19" spans="1:12" s="3" customFormat="1" ht="14.4" x14ac:dyDescent="0.3">
      <c r="A19" s="332">
        <v>18</v>
      </c>
      <c r="B19" s="332" t="s">
        <v>211</v>
      </c>
      <c r="C19" s="333" t="s">
        <v>433</v>
      </c>
      <c r="D19" s="334">
        <v>7.9942129629629634E-4</v>
      </c>
      <c r="E19" s="335">
        <v>30</v>
      </c>
      <c r="F19" s="335">
        <v>30</v>
      </c>
      <c r="G19" s="335">
        <v>30</v>
      </c>
      <c r="H19" s="335">
        <v>30</v>
      </c>
      <c r="I19" s="335">
        <v>30</v>
      </c>
      <c r="J19" s="336"/>
      <c r="K19" s="337">
        <f t="shared" si="1"/>
        <v>150</v>
      </c>
      <c r="L19" s="334">
        <v>4.0655092592592592E-3</v>
      </c>
    </row>
    <row r="20" spans="1:12" ht="14.4" x14ac:dyDescent="0.3">
      <c r="A20" s="332">
        <v>19</v>
      </c>
      <c r="B20" s="332" t="s">
        <v>204</v>
      </c>
      <c r="C20" s="333" t="s">
        <v>380</v>
      </c>
      <c r="D20" s="334">
        <v>3.3217592592592592E-4</v>
      </c>
      <c r="E20" s="335">
        <v>30</v>
      </c>
      <c r="F20" s="335">
        <v>30</v>
      </c>
      <c r="G20" s="335">
        <v>30</v>
      </c>
      <c r="H20" s="335">
        <v>30</v>
      </c>
      <c r="I20" s="335">
        <v>0</v>
      </c>
      <c r="J20" s="336"/>
      <c r="K20" s="337">
        <f t="shared" si="1"/>
        <v>120</v>
      </c>
      <c r="L20" s="334">
        <v>4.1666666666666666E-3</v>
      </c>
    </row>
    <row r="21" spans="1:12" s="3" customFormat="1" ht="14.4" x14ac:dyDescent="0.3">
      <c r="A21" s="332">
        <v>20</v>
      </c>
      <c r="B21" s="332" t="s">
        <v>39</v>
      </c>
      <c r="C21" s="333" t="s">
        <v>252</v>
      </c>
      <c r="D21" s="334">
        <v>3.7465277777777779E-4</v>
      </c>
      <c r="E21" s="335">
        <v>30</v>
      </c>
      <c r="F21" s="335">
        <v>30</v>
      </c>
      <c r="G21" s="335">
        <v>30</v>
      </c>
      <c r="H21" s="335">
        <v>30</v>
      </c>
      <c r="I21" s="335">
        <v>0</v>
      </c>
      <c r="J21" s="336"/>
      <c r="K21" s="337">
        <f t="shared" si="1"/>
        <v>120</v>
      </c>
      <c r="L21" s="334">
        <v>4.1666666666666666E-3</v>
      </c>
    </row>
    <row r="22" spans="1:12" ht="14.4" x14ac:dyDescent="0.3">
      <c r="A22" s="332">
        <v>21</v>
      </c>
      <c r="B22" s="332" t="s">
        <v>210</v>
      </c>
      <c r="C22" s="333" t="s">
        <v>273</v>
      </c>
      <c r="D22" s="334">
        <v>5.4803240740740745E-4</v>
      </c>
      <c r="E22" s="335">
        <v>30</v>
      </c>
      <c r="F22" s="335">
        <v>30</v>
      </c>
      <c r="G22" s="335">
        <v>30</v>
      </c>
      <c r="H22" s="335">
        <v>30</v>
      </c>
      <c r="I22" s="335">
        <v>0</v>
      </c>
      <c r="J22" s="336"/>
      <c r="K22" s="337">
        <f t="shared" si="1"/>
        <v>120</v>
      </c>
      <c r="L22" s="334">
        <v>4.1666666666666666E-3</v>
      </c>
    </row>
    <row r="23" spans="1:12" s="3" customFormat="1" ht="14.4" x14ac:dyDescent="0.3">
      <c r="A23" s="332">
        <v>22</v>
      </c>
      <c r="B23" s="332" t="s">
        <v>39</v>
      </c>
      <c r="C23" s="333" t="s">
        <v>208</v>
      </c>
      <c r="D23" s="334">
        <v>6.3310185185185192E-4</v>
      </c>
      <c r="E23" s="335">
        <v>30</v>
      </c>
      <c r="F23" s="335">
        <v>30</v>
      </c>
      <c r="G23" s="335">
        <v>30</v>
      </c>
      <c r="H23" s="335">
        <v>30</v>
      </c>
      <c r="I23" s="335">
        <v>0</v>
      </c>
      <c r="J23" s="336"/>
      <c r="K23" s="337">
        <f t="shared" si="1"/>
        <v>120</v>
      </c>
      <c r="L23" s="334">
        <v>4.1666666666666666E-3</v>
      </c>
    </row>
    <row r="24" spans="1:12" ht="14.4" x14ac:dyDescent="0.3">
      <c r="A24" s="332">
        <v>23</v>
      </c>
      <c r="B24" s="332" t="s">
        <v>227</v>
      </c>
      <c r="C24" s="333" t="s">
        <v>385</v>
      </c>
      <c r="D24" s="334">
        <v>6.7974537037037038E-4</v>
      </c>
      <c r="E24" s="335">
        <v>30</v>
      </c>
      <c r="F24" s="335">
        <v>30</v>
      </c>
      <c r="G24" s="335">
        <v>30</v>
      </c>
      <c r="H24" s="335">
        <v>30</v>
      </c>
      <c r="I24" s="335">
        <v>0</v>
      </c>
      <c r="J24" s="336"/>
      <c r="K24" s="337">
        <v>120</v>
      </c>
      <c r="L24" s="334">
        <v>4.1666666666666666E-3</v>
      </c>
    </row>
    <row r="25" spans="1:12" s="3" customFormat="1" ht="14.4" x14ac:dyDescent="0.3">
      <c r="A25" s="332">
        <v>24</v>
      </c>
      <c r="B25" s="332" t="s">
        <v>194</v>
      </c>
      <c r="C25" s="333" t="s">
        <v>355</v>
      </c>
      <c r="D25" s="334">
        <v>6.8750000000000007E-4</v>
      </c>
      <c r="E25" s="335">
        <v>30</v>
      </c>
      <c r="F25" s="335">
        <v>30</v>
      </c>
      <c r="G25" s="335">
        <v>30</v>
      </c>
      <c r="H25" s="335">
        <v>30</v>
      </c>
      <c r="I25" s="335">
        <v>0</v>
      </c>
      <c r="J25" s="336"/>
      <c r="K25" s="337">
        <f t="shared" ref="K25:K62" si="2">SUM(E25:J25)</f>
        <v>120</v>
      </c>
      <c r="L25" s="334">
        <v>4.1666666666666666E-3</v>
      </c>
    </row>
    <row r="26" spans="1:12" ht="14.4" x14ac:dyDescent="0.3">
      <c r="A26" s="332">
        <v>25</v>
      </c>
      <c r="B26" s="332" t="s">
        <v>39</v>
      </c>
      <c r="C26" s="338" t="s">
        <v>209</v>
      </c>
      <c r="D26" s="334">
        <v>7.8854166666666667E-4</v>
      </c>
      <c r="E26" s="335">
        <v>30</v>
      </c>
      <c r="F26" s="335">
        <v>30</v>
      </c>
      <c r="G26" s="335">
        <v>30</v>
      </c>
      <c r="H26" s="335">
        <v>30</v>
      </c>
      <c r="I26" s="335">
        <v>0</v>
      </c>
      <c r="J26" s="336"/>
      <c r="K26" s="337">
        <f t="shared" si="2"/>
        <v>120</v>
      </c>
      <c r="L26" s="334">
        <v>4.1666666666666666E-3</v>
      </c>
    </row>
    <row r="27" spans="1:12" ht="14.4" x14ac:dyDescent="0.3">
      <c r="A27" s="332">
        <v>26</v>
      </c>
      <c r="B27" s="332" t="s">
        <v>95</v>
      </c>
      <c r="C27" s="333" t="s">
        <v>207</v>
      </c>
      <c r="D27" s="334">
        <v>9.1087962962962954E-4</v>
      </c>
      <c r="E27" s="335">
        <v>30</v>
      </c>
      <c r="F27" s="335">
        <v>30</v>
      </c>
      <c r="G27" s="335">
        <v>30</v>
      </c>
      <c r="H27" s="335">
        <v>30</v>
      </c>
      <c r="I27" s="335">
        <v>0</v>
      </c>
      <c r="J27" s="336"/>
      <c r="K27" s="337">
        <f t="shared" si="2"/>
        <v>120</v>
      </c>
      <c r="L27" s="334">
        <v>4.1666666666666666E-3</v>
      </c>
    </row>
    <row r="28" spans="1:12" ht="14.4" x14ac:dyDescent="0.3">
      <c r="A28" s="332">
        <v>27</v>
      </c>
      <c r="B28" s="332" t="s">
        <v>311</v>
      </c>
      <c r="C28" s="333" t="s">
        <v>102</v>
      </c>
      <c r="D28" s="334">
        <v>1.0462962962962963E-3</v>
      </c>
      <c r="E28" s="335">
        <v>30</v>
      </c>
      <c r="F28" s="335">
        <v>30</v>
      </c>
      <c r="G28" s="335">
        <v>30</v>
      </c>
      <c r="H28" s="335">
        <v>30</v>
      </c>
      <c r="I28" s="335">
        <v>0</v>
      </c>
      <c r="J28" s="336"/>
      <c r="K28" s="337">
        <f t="shared" si="2"/>
        <v>120</v>
      </c>
      <c r="L28" s="334">
        <v>4.1666666666666666E-3</v>
      </c>
    </row>
    <row r="29" spans="1:12" ht="14.4" x14ac:dyDescent="0.3">
      <c r="A29" s="332">
        <v>28</v>
      </c>
      <c r="B29" s="332" t="s">
        <v>383</v>
      </c>
      <c r="C29" s="333" t="s">
        <v>230</v>
      </c>
      <c r="D29" s="334">
        <v>1.0942129629629631E-3</v>
      </c>
      <c r="E29" s="335">
        <v>30</v>
      </c>
      <c r="F29" s="335">
        <v>30</v>
      </c>
      <c r="G29" s="335">
        <v>30</v>
      </c>
      <c r="H29" s="335">
        <v>30</v>
      </c>
      <c r="I29" s="335">
        <v>0</v>
      </c>
      <c r="J29" s="336"/>
      <c r="K29" s="337">
        <f t="shared" si="2"/>
        <v>120</v>
      </c>
      <c r="L29" s="334">
        <v>4.1666666666666666E-3</v>
      </c>
    </row>
    <row r="30" spans="1:12" ht="14.4" x14ac:dyDescent="0.3">
      <c r="A30" s="332">
        <v>29</v>
      </c>
      <c r="B30" s="332" t="s">
        <v>234</v>
      </c>
      <c r="C30" s="333" t="s">
        <v>411</v>
      </c>
      <c r="D30" s="334">
        <v>1.132638888888889E-3</v>
      </c>
      <c r="E30" s="335">
        <v>30</v>
      </c>
      <c r="F30" s="335">
        <v>30</v>
      </c>
      <c r="G30" s="335">
        <v>30</v>
      </c>
      <c r="H30" s="335">
        <v>30</v>
      </c>
      <c r="I30" s="335">
        <v>0</v>
      </c>
      <c r="J30" s="336"/>
      <c r="K30" s="337">
        <f t="shared" si="2"/>
        <v>120</v>
      </c>
      <c r="L30" s="334">
        <v>4.1666666666666666E-3</v>
      </c>
    </row>
    <row r="31" spans="1:12" ht="14.4" x14ac:dyDescent="0.3">
      <c r="A31" s="332">
        <v>30</v>
      </c>
      <c r="B31" s="332" t="s">
        <v>150</v>
      </c>
      <c r="C31" s="333" t="s">
        <v>344</v>
      </c>
      <c r="D31" s="334">
        <v>1.2032407407407408E-3</v>
      </c>
      <c r="E31" s="335">
        <v>30</v>
      </c>
      <c r="F31" s="335">
        <v>30</v>
      </c>
      <c r="G31" s="335">
        <v>30</v>
      </c>
      <c r="H31" s="335">
        <v>30</v>
      </c>
      <c r="I31" s="335">
        <v>0</v>
      </c>
      <c r="J31" s="336"/>
      <c r="K31" s="337">
        <f t="shared" si="2"/>
        <v>120</v>
      </c>
      <c r="L31" s="334">
        <v>4.1666666666666666E-3</v>
      </c>
    </row>
    <row r="32" spans="1:12" ht="14.4" x14ac:dyDescent="0.3">
      <c r="A32" s="332">
        <v>31</v>
      </c>
      <c r="B32" s="332" t="s">
        <v>210</v>
      </c>
      <c r="C32" s="333" t="s">
        <v>274</v>
      </c>
      <c r="D32" s="334">
        <v>5.4212962962962971E-4</v>
      </c>
      <c r="E32" s="335">
        <v>30</v>
      </c>
      <c r="F32" s="335">
        <v>30</v>
      </c>
      <c r="G32" s="335">
        <v>30</v>
      </c>
      <c r="H32" s="335">
        <v>0</v>
      </c>
      <c r="I32" s="335">
        <v>0</v>
      </c>
      <c r="J32" s="336"/>
      <c r="K32" s="337">
        <f t="shared" si="2"/>
        <v>90</v>
      </c>
      <c r="L32" s="334">
        <v>4.1666666666666666E-3</v>
      </c>
    </row>
    <row r="33" spans="1:12" ht="14.4" x14ac:dyDescent="0.3">
      <c r="A33" s="332">
        <v>32</v>
      </c>
      <c r="B33" s="332" t="s">
        <v>44</v>
      </c>
      <c r="C33" s="333" t="s">
        <v>214</v>
      </c>
      <c r="D33" s="334">
        <v>6.0092592592592598E-4</v>
      </c>
      <c r="E33" s="335">
        <v>30</v>
      </c>
      <c r="F33" s="335">
        <v>30</v>
      </c>
      <c r="G33" s="335">
        <v>30</v>
      </c>
      <c r="H33" s="335">
        <v>0</v>
      </c>
      <c r="I33" s="335">
        <v>0</v>
      </c>
      <c r="J33" s="336"/>
      <c r="K33" s="337">
        <f t="shared" si="2"/>
        <v>90</v>
      </c>
      <c r="L33" s="334">
        <v>4.1666666666666666E-3</v>
      </c>
    </row>
    <row r="34" spans="1:12" ht="14.4" x14ac:dyDescent="0.3">
      <c r="A34" s="332">
        <v>33</v>
      </c>
      <c r="B34" s="332" t="s">
        <v>198</v>
      </c>
      <c r="C34" s="333" t="s">
        <v>230</v>
      </c>
      <c r="D34" s="334">
        <v>6.4016203703703707E-4</v>
      </c>
      <c r="E34" s="335">
        <v>30</v>
      </c>
      <c r="F34" s="335">
        <v>30</v>
      </c>
      <c r="G34" s="335">
        <v>30</v>
      </c>
      <c r="H34" s="335">
        <v>0</v>
      </c>
      <c r="I34" s="335">
        <v>0</v>
      </c>
      <c r="J34" s="336"/>
      <c r="K34" s="337">
        <f t="shared" si="2"/>
        <v>90</v>
      </c>
      <c r="L34" s="334">
        <v>4.1666666666666666E-3</v>
      </c>
    </row>
    <row r="35" spans="1:12" ht="14.4" x14ac:dyDescent="0.3">
      <c r="A35" s="332">
        <v>34</v>
      </c>
      <c r="B35" s="332" t="s">
        <v>234</v>
      </c>
      <c r="C35" s="333" t="s">
        <v>33</v>
      </c>
      <c r="D35" s="334">
        <v>1.0060185185185187E-3</v>
      </c>
      <c r="E35" s="335">
        <v>30</v>
      </c>
      <c r="F35" s="335">
        <v>30</v>
      </c>
      <c r="G35" s="335">
        <v>30</v>
      </c>
      <c r="H35" s="335">
        <v>0</v>
      </c>
      <c r="I35" s="335">
        <v>0</v>
      </c>
      <c r="J35" s="336"/>
      <c r="K35" s="337">
        <f t="shared" si="2"/>
        <v>90</v>
      </c>
      <c r="L35" s="334">
        <v>4.1666666666666666E-3</v>
      </c>
    </row>
    <row r="36" spans="1:12" ht="14.4" x14ac:dyDescent="0.3">
      <c r="A36" s="332">
        <v>35</v>
      </c>
      <c r="B36" s="332" t="s">
        <v>203</v>
      </c>
      <c r="C36" s="333" t="s">
        <v>289</v>
      </c>
      <c r="D36" s="334">
        <v>1.8182870370370369E-3</v>
      </c>
      <c r="E36" s="335">
        <v>30</v>
      </c>
      <c r="F36" s="335">
        <v>30</v>
      </c>
      <c r="G36" s="335">
        <v>30</v>
      </c>
      <c r="H36" s="335">
        <v>0</v>
      </c>
      <c r="I36" s="335">
        <v>0</v>
      </c>
      <c r="J36" s="336"/>
      <c r="K36" s="337">
        <f t="shared" si="2"/>
        <v>90</v>
      </c>
      <c r="L36" s="334">
        <v>4.1666666666666666E-3</v>
      </c>
    </row>
    <row r="37" spans="1:12" ht="14.4" x14ac:dyDescent="0.3">
      <c r="A37" s="332">
        <v>36</v>
      </c>
      <c r="B37" s="332" t="s">
        <v>150</v>
      </c>
      <c r="C37" s="333" t="s">
        <v>381</v>
      </c>
      <c r="D37" s="334">
        <v>5.2870370370370365E-4</v>
      </c>
      <c r="E37" s="335">
        <v>30</v>
      </c>
      <c r="F37" s="335">
        <v>30</v>
      </c>
      <c r="G37" s="335">
        <v>0</v>
      </c>
      <c r="H37" s="335">
        <v>0</v>
      </c>
      <c r="I37" s="335">
        <v>0</v>
      </c>
      <c r="J37" s="336"/>
      <c r="K37" s="337">
        <f t="shared" si="2"/>
        <v>60</v>
      </c>
      <c r="L37" s="334">
        <v>4.1666666666666666E-3</v>
      </c>
    </row>
    <row r="38" spans="1:12" ht="14.4" x14ac:dyDescent="0.3">
      <c r="A38" s="332">
        <v>37</v>
      </c>
      <c r="B38" s="332" t="s">
        <v>239</v>
      </c>
      <c r="C38" s="333" t="s">
        <v>244</v>
      </c>
      <c r="D38" s="334">
        <v>5.5208333333333335E-4</v>
      </c>
      <c r="E38" s="335">
        <v>30</v>
      </c>
      <c r="F38" s="335">
        <v>30</v>
      </c>
      <c r="G38" s="335">
        <v>0</v>
      </c>
      <c r="H38" s="335">
        <v>0</v>
      </c>
      <c r="I38" s="335">
        <v>0</v>
      </c>
      <c r="J38" s="336"/>
      <c r="K38" s="337">
        <f t="shared" si="2"/>
        <v>60</v>
      </c>
      <c r="L38" s="334">
        <v>4.1666666666666666E-3</v>
      </c>
    </row>
    <row r="39" spans="1:12" ht="14.4" x14ac:dyDescent="0.3">
      <c r="A39" s="332">
        <v>38</v>
      </c>
      <c r="B39" s="332" t="s">
        <v>118</v>
      </c>
      <c r="C39" s="333" t="s">
        <v>261</v>
      </c>
      <c r="D39" s="334">
        <v>6.9074074074074079E-4</v>
      </c>
      <c r="E39" s="335">
        <v>30</v>
      </c>
      <c r="F39" s="335">
        <v>30</v>
      </c>
      <c r="G39" s="335">
        <v>0</v>
      </c>
      <c r="H39" s="335">
        <v>0</v>
      </c>
      <c r="I39" s="335">
        <v>0</v>
      </c>
      <c r="J39" s="336"/>
      <c r="K39" s="337">
        <f t="shared" si="2"/>
        <v>60</v>
      </c>
      <c r="L39" s="334">
        <v>4.1666666666666666E-3</v>
      </c>
    </row>
    <row r="40" spans="1:12" ht="14.4" x14ac:dyDescent="0.3">
      <c r="A40" s="332">
        <v>39</v>
      </c>
      <c r="B40" s="332" t="s">
        <v>227</v>
      </c>
      <c r="C40" s="333" t="s">
        <v>386</v>
      </c>
      <c r="D40" s="334">
        <v>1.010763888888889E-3</v>
      </c>
      <c r="E40" s="335">
        <v>30</v>
      </c>
      <c r="F40" s="335">
        <v>30</v>
      </c>
      <c r="G40" s="335">
        <v>0</v>
      </c>
      <c r="H40" s="335">
        <v>0</v>
      </c>
      <c r="I40" s="335">
        <v>0</v>
      </c>
      <c r="J40" s="336"/>
      <c r="K40" s="337">
        <f t="shared" si="2"/>
        <v>60</v>
      </c>
      <c r="L40" s="334">
        <v>4.1666666666666666E-3</v>
      </c>
    </row>
    <row r="41" spans="1:12" ht="14.4" x14ac:dyDescent="0.3">
      <c r="A41" s="332">
        <v>40</v>
      </c>
      <c r="B41" s="332" t="s">
        <v>210</v>
      </c>
      <c r="C41" s="333" t="s">
        <v>272</v>
      </c>
      <c r="D41" s="334">
        <v>1.1355324074074074E-3</v>
      </c>
      <c r="E41" s="335">
        <v>30</v>
      </c>
      <c r="F41" s="335">
        <v>30</v>
      </c>
      <c r="G41" s="335">
        <v>0</v>
      </c>
      <c r="H41" s="335">
        <v>0</v>
      </c>
      <c r="I41" s="335">
        <v>0</v>
      </c>
      <c r="J41" s="336"/>
      <c r="K41" s="337">
        <f t="shared" si="2"/>
        <v>60</v>
      </c>
      <c r="L41" s="334">
        <v>4.1666666666666666E-3</v>
      </c>
    </row>
    <row r="42" spans="1:12" ht="14.4" x14ac:dyDescent="0.3">
      <c r="A42" s="332">
        <v>41</v>
      </c>
      <c r="B42" s="332" t="s">
        <v>204</v>
      </c>
      <c r="C42" s="333" t="s">
        <v>205</v>
      </c>
      <c r="D42" s="334">
        <v>1.3815972222222222E-3</v>
      </c>
      <c r="E42" s="335">
        <v>30</v>
      </c>
      <c r="F42" s="335">
        <v>30</v>
      </c>
      <c r="G42" s="335">
        <v>0</v>
      </c>
      <c r="H42" s="335">
        <v>0</v>
      </c>
      <c r="I42" s="335">
        <v>0</v>
      </c>
      <c r="J42" s="336"/>
      <c r="K42" s="337">
        <f t="shared" si="2"/>
        <v>60</v>
      </c>
      <c r="L42" s="334">
        <v>4.1666666666666666E-3</v>
      </c>
    </row>
    <row r="43" spans="1:12" ht="14.4" x14ac:dyDescent="0.3">
      <c r="A43" s="332">
        <v>42</v>
      </c>
      <c r="B43" s="332" t="s">
        <v>203</v>
      </c>
      <c r="C43" s="333" t="s">
        <v>290</v>
      </c>
      <c r="D43" s="334">
        <v>1.9607638888888891E-3</v>
      </c>
      <c r="E43" s="335">
        <v>30</v>
      </c>
      <c r="F43" s="335">
        <v>30</v>
      </c>
      <c r="G43" s="335">
        <v>0</v>
      </c>
      <c r="H43" s="335">
        <v>0</v>
      </c>
      <c r="I43" s="335">
        <v>0</v>
      </c>
      <c r="J43" s="336"/>
      <c r="K43" s="337">
        <f t="shared" si="2"/>
        <v>60</v>
      </c>
      <c r="L43" s="334">
        <v>4.1666666666666666E-3</v>
      </c>
    </row>
    <row r="44" spans="1:12" ht="14.4" x14ac:dyDescent="0.3">
      <c r="A44" s="332">
        <v>43</v>
      </c>
      <c r="B44" s="332" t="s">
        <v>95</v>
      </c>
      <c r="C44" s="333" t="s">
        <v>435</v>
      </c>
      <c r="D44" s="334">
        <v>1.8032407407407407E-4</v>
      </c>
      <c r="E44" s="335">
        <v>30</v>
      </c>
      <c r="F44" s="335">
        <v>0</v>
      </c>
      <c r="G44" s="335">
        <v>0</v>
      </c>
      <c r="H44" s="335">
        <v>0</v>
      </c>
      <c r="I44" s="335">
        <v>0</v>
      </c>
      <c r="J44" s="336"/>
      <c r="K44" s="337">
        <f t="shared" si="2"/>
        <v>30</v>
      </c>
      <c r="L44" s="334">
        <v>4.1666666666666666E-3</v>
      </c>
    </row>
    <row r="45" spans="1:12" ht="14.4" x14ac:dyDescent="0.3">
      <c r="A45" s="332">
        <v>44</v>
      </c>
      <c r="B45" s="332" t="s">
        <v>211</v>
      </c>
      <c r="C45" s="333" t="s">
        <v>212</v>
      </c>
      <c r="D45" s="334">
        <v>5.0347222222222221E-4</v>
      </c>
      <c r="E45" s="335">
        <v>30</v>
      </c>
      <c r="F45" s="335">
        <v>0</v>
      </c>
      <c r="G45" s="335">
        <v>0</v>
      </c>
      <c r="H45" s="335">
        <v>0</v>
      </c>
      <c r="I45" s="335">
        <v>0</v>
      </c>
      <c r="J45" s="336"/>
      <c r="K45" s="337">
        <f t="shared" si="2"/>
        <v>30</v>
      </c>
      <c r="L45" s="334">
        <v>4.1666666666666666E-3</v>
      </c>
    </row>
    <row r="46" spans="1:12" ht="14.4" x14ac:dyDescent="0.3">
      <c r="A46" s="332">
        <v>45</v>
      </c>
      <c r="B46" s="332" t="s">
        <v>29</v>
      </c>
      <c r="C46" s="333" t="s">
        <v>384</v>
      </c>
      <c r="D46" s="334">
        <v>5.7499999999999999E-4</v>
      </c>
      <c r="E46" s="335">
        <v>30</v>
      </c>
      <c r="F46" s="335">
        <v>0</v>
      </c>
      <c r="G46" s="335">
        <v>0</v>
      </c>
      <c r="H46" s="335">
        <v>0</v>
      </c>
      <c r="I46" s="335">
        <v>0</v>
      </c>
      <c r="J46" s="336"/>
      <c r="K46" s="337">
        <f t="shared" si="2"/>
        <v>30</v>
      </c>
      <c r="L46" s="334">
        <v>4.1666666666666666E-3</v>
      </c>
    </row>
    <row r="47" spans="1:12" ht="14.4" x14ac:dyDescent="0.3">
      <c r="A47" s="332">
        <v>46</v>
      </c>
      <c r="B47" s="332" t="s">
        <v>419</v>
      </c>
      <c r="C47" s="333" t="s">
        <v>165</v>
      </c>
      <c r="D47" s="334">
        <v>7.4039351851851859E-4</v>
      </c>
      <c r="E47" s="335">
        <v>30</v>
      </c>
      <c r="F47" s="335">
        <v>0</v>
      </c>
      <c r="G47" s="335">
        <v>0</v>
      </c>
      <c r="H47" s="335">
        <v>0</v>
      </c>
      <c r="I47" s="335">
        <v>0</v>
      </c>
      <c r="J47" s="336"/>
      <c r="K47" s="337">
        <f t="shared" si="2"/>
        <v>30</v>
      </c>
      <c r="L47" s="334">
        <v>4.1666666666666666E-3</v>
      </c>
    </row>
    <row r="48" spans="1:12" ht="14.4" x14ac:dyDescent="0.3">
      <c r="A48" s="332">
        <v>47</v>
      </c>
      <c r="B48" s="332" t="s">
        <v>150</v>
      </c>
      <c r="C48" s="333" t="s">
        <v>343</v>
      </c>
      <c r="D48" s="334">
        <v>8.2546296296296306E-4</v>
      </c>
      <c r="E48" s="335">
        <v>30</v>
      </c>
      <c r="F48" s="335">
        <v>0</v>
      </c>
      <c r="G48" s="335">
        <v>0</v>
      </c>
      <c r="H48" s="335">
        <v>0</v>
      </c>
      <c r="I48" s="335">
        <v>0</v>
      </c>
      <c r="J48" s="336"/>
      <c r="K48" s="337">
        <f t="shared" si="2"/>
        <v>30</v>
      </c>
      <c r="L48" s="334">
        <v>4.1666666666666666E-3</v>
      </c>
    </row>
    <row r="49" spans="1:12" ht="14.4" x14ac:dyDescent="0.3">
      <c r="A49" s="332">
        <v>48</v>
      </c>
      <c r="B49" s="332" t="s">
        <v>226</v>
      </c>
      <c r="C49" s="333" t="s">
        <v>387</v>
      </c>
      <c r="D49" s="334">
        <v>9.7337962962962959E-4</v>
      </c>
      <c r="E49" s="335">
        <v>30</v>
      </c>
      <c r="F49" s="335">
        <v>0</v>
      </c>
      <c r="G49" s="335">
        <v>0</v>
      </c>
      <c r="H49" s="335">
        <v>0</v>
      </c>
      <c r="I49" s="335">
        <v>0</v>
      </c>
      <c r="J49" s="336"/>
      <c r="K49" s="337">
        <f t="shared" si="2"/>
        <v>30</v>
      </c>
      <c r="L49" s="334">
        <v>4.1666666666666666E-3</v>
      </c>
    </row>
    <row r="50" spans="1:12" ht="14.4" x14ac:dyDescent="0.3">
      <c r="A50" s="332">
        <v>49</v>
      </c>
      <c r="B50" s="332" t="s">
        <v>360</v>
      </c>
      <c r="C50" s="333" t="s">
        <v>362</v>
      </c>
      <c r="D50" s="334">
        <v>1.0633101851851851E-3</v>
      </c>
      <c r="E50" s="335">
        <v>30</v>
      </c>
      <c r="F50" s="335">
        <v>0</v>
      </c>
      <c r="G50" s="335">
        <v>0</v>
      </c>
      <c r="H50" s="335">
        <v>0</v>
      </c>
      <c r="I50" s="335">
        <v>0</v>
      </c>
      <c r="J50" s="336"/>
      <c r="K50" s="337">
        <f t="shared" si="2"/>
        <v>30</v>
      </c>
      <c r="L50" s="334">
        <v>4.1666666666666666E-3</v>
      </c>
    </row>
    <row r="51" spans="1:12" ht="14.4" x14ac:dyDescent="0.3">
      <c r="A51" s="332">
        <v>50</v>
      </c>
      <c r="B51" s="332" t="s">
        <v>50</v>
      </c>
      <c r="C51" s="333" t="s">
        <v>225</v>
      </c>
      <c r="D51" s="334">
        <v>1.2484953703703703E-3</v>
      </c>
      <c r="E51" s="335">
        <v>30</v>
      </c>
      <c r="F51" s="335">
        <v>0</v>
      </c>
      <c r="G51" s="335">
        <v>0</v>
      </c>
      <c r="H51" s="335">
        <v>0</v>
      </c>
      <c r="I51" s="335">
        <v>0</v>
      </c>
      <c r="J51" s="336"/>
      <c r="K51" s="337">
        <f t="shared" si="2"/>
        <v>30</v>
      </c>
      <c r="L51" s="334">
        <v>4.1666666666666666E-3</v>
      </c>
    </row>
    <row r="52" spans="1:12" ht="14.4" x14ac:dyDescent="0.3">
      <c r="A52" s="332">
        <v>51</v>
      </c>
      <c r="B52" s="332" t="s">
        <v>363</v>
      </c>
      <c r="C52" s="333" t="s">
        <v>377</v>
      </c>
      <c r="D52" s="334">
        <v>1.4915509259259259E-3</v>
      </c>
      <c r="E52" s="335">
        <v>30</v>
      </c>
      <c r="F52" s="335">
        <v>0</v>
      </c>
      <c r="G52" s="335">
        <v>0</v>
      </c>
      <c r="H52" s="335">
        <v>0</v>
      </c>
      <c r="I52" s="335">
        <v>0</v>
      </c>
      <c r="J52" s="336"/>
      <c r="K52" s="337">
        <f t="shared" si="2"/>
        <v>30</v>
      </c>
      <c r="L52" s="334">
        <v>4.1666666666666666E-3</v>
      </c>
    </row>
    <row r="53" spans="1:12" ht="14.4" x14ac:dyDescent="0.3">
      <c r="A53" s="332">
        <v>52</v>
      </c>
      <c r="B53" s="332" t="s">
        <v>29</v>
      </c>
      <c r="C53" s="333" t="s">
        <v>314</v>
      </c>
      <c r="D53" s="334">
        <v>1.9431712962962964E-3</v>
      </c>
      <c r="E53" s="335">
        <v>30</v>
      </c>
      <c r="F53" s="335">
        <v>0</v>
      </c>
      <c r="G53" s="335">
        <v>0</v>
      </c>
      <c r="H53" s="335">
        <v>0</v>
      </c>
      <c r="I53" s="335">
        <v>0</v>
      </c>
      <c r="J53" s="336"/>
      <c r="K53" s="337">
        <f t="shared" si="2"/>
        <v>30</v>
      </c>
      <c r="L53" s="334">
        <v>4.1666666666666666E-3</v>
      </c>
    </row>
    <row r="54" spans="1:12" ht="14.4" x14ac:dyDescent="0.3">
      <c r="A54" s="332">
        <v>53</v>
      </c>
      <c r="B54" s="332" t="s">
        <v>429</v>
      </c>
      <c r="C54" s="333" t="s">
        <v>321</v>
      </c>
      <c r="D54" s="334">
        <v>4.1666666666666666E-3</v>
      </c>
      <c r="E54" s="335">
        <v>0</v>
      </c>
      <c r="F54" s="335">
        <v>0</v>
      </c>
      <c r="G54" s="335">
        <v>0</v>
      </c>
      <c r="H54" s="335">
        <v>0</v>
      </c>
      <c r="I54" s="335">
        <v>0</v>
      </c>
      <c r="J54" s="336"/>
      <c r="K54" s="337">
        <f t="shared" si="2"/>
        <v>0</v>
      </c>
      <c r="L54" s="334">
        <v>4.1666666666666666E-3</v>
      </c>
    </row>
    <row r="55" spans="1:12" ht="14.4" x14ac:dyDescent="0.3">
      <c r="A55" s="332">
        <v>54</v>
      </c>
      <c r="B55" s="332" t="s">
        <v>197</v>
      </c>
      <c r="C55" s="333" t="s">
        <v>243</v>
      </c>
      <c r="D55" s="334">
        <v>4.1666666666666666E-3</v>
      </c>
      <c r="E55" s="335">
        <v>0</v>
      </c>
      <c r="F55" s="335">
        <v>0</v>
      </c>
      <c r="G55" s="335">
        <v>0</v>
      </c>
      <c r="H55" s="335">
        <v>0</v>
      </c>
      <c r="I55" s="335">
        <v>0</v>
      </c>
      <c r="J55" s="336"/>
      <c r="K55" s="337">
        <f t="shared" si="2"/>
        <v>0</v>
      </c>
      <c r="L55" s="334">
        <v>4.1666666666666666E-3</v>
      </c>
    </row>
    <row r="56" spans="1:12" ht="14.4" x14ac:dyDescent="0.3">
      <c r="A56" s="332">
        <v>55</v>
      </c>
      <c r="B56" s="332" t="s">
        <v>309</v>
      </c>
      <c r="C56" s="333" t="s">
        <v>310</v>
      </c>
      <c r="D56" s="334">
        <v>4.1666666666666666E-3</v>
      </c>
      <c r="E56" s="335">
        <v>0</v>
      </c>
      <c r="F56" s="335">
        <v>0</v>
      </c>
      <c r="G56" s="335">
        <v>0</v>
      </c>
      <c r="H56" s="335">
        <v>0</v>
      </c>
      <c r="I56" s="335">
        <v>0</v>
      </c>
      <c r="J56" s="336"/>
      <c r="K56" s="337">
        <f t="shared" si="2"/>
        <v>0</v>
      </c>
      <c r="L56" s="334">
        <v>4.1666666666666666E-3</v>
      </c>
    </row>
    <row r="57" spans="1:12" ht="14.4" x14ac:dyDescent="0.3">
      <c r="A57" s="332">
        <v>56</v>
      </c>
      <c r="B57" s="332" t="s">
        <v>429</v>
      </c>
      <c r="C57" s="333" t="s">
        <v>322</v>
      </c>
      <c r="D57" s="334">
        <v>4.1666666666666666E-3</v>
      </c>
      <c r="E57" s="335">
        <v>0</v>
      </c>
      <c r="F57" s="335">
        <v>0</v>
      </c>
      <c r="G57" s="335">
        <v>0</v>
      </c>
      <c r="H57" s="335">
        <v>0</v>
      </c>
      <c r="I57" s="335">
        <v>0</v>
      </c>
      <c r="J57" s="336"/>
      <c r="K57" s="337">
        <f t="shared" si="2"/>
        <v>0</v>
      </c>
      <c r="L57" s="334">
        <v>4.1666666666666666E-3</v>
      </c>
    </row>
    <row r="58" spans="1:12" ht="14.4" x14ac:dyDescent="0.3">
      <c r="A58" s="332">
        <v>57</v>
      </c>
      <c r="B58" s="332" t="s">
        <v>50</v>
      </c>
      <c r="C58" s="333" t="s">
        <v>382</v>
      </c>
      <c r="D58" s="334">
        <v>4.1666666666666666E-3</v>
      </c>
      <c r="E58" s="335">
        <v>0</v>
      </c>
      <c r="F58" s="335">
        <v>0</v>
      </c>
      <c r="G58" s="335">
        <v>0</v>
      </c>
      <c r="H58" s="335">
        <v>0</v>
      </c>
      <c r="I58" s="335">
        <v>0</v>
      </c>
      <c r="J58" s="336"/>
      <c r="K58" s="337">
        <f t="shared" si="2"/>
        <v>0</v>
      </c>
      <c r="L58" s="334">
        <v>4.1666666666666666E-3</v>
      </c>
    </row>
    <row r="59" spans="1:12" ht="14.4" x14ac:dyDescent="0.3">
      <c r="A59" s="332">
        <v>58</v>
      </c>
      <c r="B59" s="332" t="s">
        <v>429</v>
      </c>
      <c r="C59" s="333" t="s">
        <v>258</v>
      </c>
      <c r="D59" s="334">
        <v>4.1666666666666666E-3</v>
      </c>
      <c r="E59" s="335">
        <v>0</v>
      </c>
      <c r="F59" s="335">
        <v>0</v>
      </c>
      <c r="G59" s="335">
        <v>0</v>
      </c>
      <c r="H59" s="335">
        <v>0</v>
      </c>
      <c r="I59" s="335">
        <v>0</v>
      </c>
      <c r="J59" s="336"/>
      <c r="K59" s="337">
        <f t="shared" si="2"/>
        <v>0</v>
      </c>
      <c r="L59" s="334">
        <v>4.1666666666666666E-3</v>
      </c>
    </row>
    <row r="60" spans="1:12" ht="14.4" x14ac:dyDescent="0.3">
      <c r="A60" s="332">
        <v>59</v>
      </c>
      <c r="B60" s="332" t="s">
        <v>429</v>
      </c>
      <c r="C60" s="333" t="s">
        <v>320</v>
      </c>
      <c r="D60" s="334">
        <v>4.1666666666666666E-3</v>
      </c>
      <c r="E60" s="335">
        <v>0</v>
      </c>
      <c r="F60" s="335">
        <v>0</v>
      </c>
      <c r="G60" s="335">
        <v>0</v>
      </c>
      <c r="H60" s="335">
        <v>0</v>
      </c>
      <c r="I60" s="335">
        <v>0</v>
      </c>
      <c r="J60" s="336"/>
      <c r="K60" s="337">
        <f t="shared" si="2"/>
        <v>0</v>
      </c>
      <c r="L60" s="334">
        <v>4.1666666666666666E-3</v>
      </c>
    </row>
    <row r="61" spans="1:12" ht="14.4" x14ac:dyDescent="0.3">
      <c r="A61" s="332">
        <v>60</v>
      </c>
      <c r="B61" s="332" t="s">
        <v>118</v>
      </c>
      <c r="C61" s="333" t="s">
        <v>369</v>
      </c>
      <c r="D61" s="334">
        <v>4.1666666666666666E-3</v>
      </c>
      <c r="E61" s="335">
        <v>0</v>
      </c>
      <c r="F61" s="335">
        <v>0</v>
      </c>
      <c r="G61" s="335">
        <v>0</v>
      </c>
      <c r="H61" s="335">
        <v>0</v>
      </c>
      <c r="I61" s="335">
        <v>0</v>
      </c>
      <c r="J61" s="336"/>
      <c r="K61" s="337">
        <f t="shared" si="2"/>
        <v>0</v>
      </c>
      <c r="L61" s="334">
        <v>4.1666666666666666E-3</v>
      </c>
    </row>
    <row r="62" spans="1:12" ht="14.4" x14ac:dyDescent="0.3">
      <c r="A62" s="332">
        <v>61</v>
      </c>
      <c r="B62" s="332" t="s">
        <v>429</v>
      </c>
      <c r="C62" s="333" t="s">
        <v>319</v>
      </c>
      <c r="D62" s="334">
        <v>4.1666666666666666E-3</v>
      </c>
      <c r="E62" s="335">
        <v>0</v>
      </c>
      <c r="F62" s="335">
        <v>0</v>
      </c>
      <c r="G62" s="335">
        <v>0</v>
      </c>
      <c r="H62" s="335">
        <v>0</v>
      </c>
      <c r="I62" s="335">
        <v>0</v>
      </c>
      <c r="J62" s="336"/>
      <c r="K62" s="337">
        <f t="shared" si="2"/>
        <v>0</v>
      </c>
      <c r="L62" s="334">
        <v>4.1666666666666666E-3</v>
      </c>
    </row>
  </sheetData>
  <sortState xmlns:xlrd2="http://schemas.microsoft.com/office/spreadsheetml/2017/richdata2" ref="B2:L62">
    <sortCondition descending="1" ref="K2:K62"/>
    <sortCondition ref="L2:L62"/>
    <sortCondition ref="D2:D62"/>
  </sortState>
  <printOptions gridLines="1"/>
  <pageMargins left="0.7" right="0.7" top="0.75" bottom="0.75" header="0.3" footer="0.3"/>
  <pageSetup orientation="landscape" horizontalDpi="4294967293" r:id="rId1"/>
  <headerFooter>
    <oddHeader>&amp;C&amp;"Cambria,Bold"&amp;K002060Nursery Day 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L32"/>
  <sheetViews>
    <sheetView showWhiteSpace="0" view="pageLayout" zoomScaleNormal="100" workbookViewId="0">
      <selection activeCell="B2" sqref="B2:C25"/>
    </sheetView>
  </sheetViews>
  <sheetFormatPr defaultRowHeight="13.8" x14ac:dyDescent="0.25"/>
  <cols>
    <col min="1" max="1" width="2.8984375" customWidth="1"/>
    <col min="2" max="2" width="18.3984375" customWidth="1"/>
    <col min="3" max="3" width="10.69921875" customWidth="1"/>
    <col min="4" max="4" width="8.19921875" style="7" customWidth="1"/>
    <col min="6" max="6" width="9.8984375" customWidth="1"/>
    <col min="7" max="7" width="9.09765625" customWidth="1"/>
    <col min="8" max="10" width="9.59765625" customWidth="1"/>
    <col min="11" max="11" width="10" style="13" customWidth="1"/>
    <col min="12" max="12" width="9.69921875" style="164" customWidth="1"/>
  </cols>
  <sheetData>
    <row r="1" spans="1:12" s="5" customFormat="1" ht="14.4" x14ac:dyDescent="0.3">
      <c r="A1" s="32"/>
      <c r="B1" s="38" t="s">
        <v>0</v>
      </c>
      <c r="C1" s="38" t="s">
        <v>1</v>
      </c>
      <c r="D1" s="40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146" t="s">
        <v>155</v>
      </c>
      <c r="K1" s="39" t="s">
        <v>8</v>
      </c>
      <c r="L1" s="170" t="s">
        <v>9</v>
      </c>
    </row>
    <row r="2" spans="1:12" s="1" customFormat="1" ht="14.4" x14ac:dyDescent="0.3">
      <c r="A2" s="33">
        <v>1</v>
      </c>
      <c r="B2" s="150"/>
      <c r="C2" s="150"/>
      <c r="D2" s="34"/>
      <c r="E2" s="37"/>
      <c r="F2" s="37"/>
      <c r="G2" s="33"/>
      <c r="H2" s="33"/>
      <c r="I2" s="33"/>
      <c r="J2" s="33"/>
      <c r="K2" s="117">
        <f>SUM(E2:J2)</f>
        <v>0</v>
      </c>
      <c r="L2" s="171"/>
    </row>
    <row r="3" spans="1:12" s="3" customFormat="1" ht="14.4" x14ac:dyDescent="0.3">
      <c r="A3" s="33">
        <v>2</v>
      </c>
      <c r="B3" s="150"/>
      <c r="C3" s="150"/>
      <c r="D3" s="34"/>
      <c r="E3" s="37"/>
      <c r="F3" s="37"/>
      <c r="G3" s="33"/>
      <c r="H3" s="33"/>
      <c r="I3" s="33"/>
      <c r="J3" s="33"/>
      <c r="K3" s="117">
        <f t="shared" ref="K3:K25" si="0">SUM(E3:J3)</f>
        <v>0</v>
      </c>
      <c r="L3" s="171"/>
    </row>
    <row r="4" spans="1:12" s="1" customFormat="1" ht="14.4" x14ac:dyDescent="0.3">
      <c r="A4" s="33">
        <v>3</v>
      </c>
      <c r="B4" s="150"/>
      <c r="C4" s="150"/>
      <c r="D4" s="34"/>
      <c r="E4" s="37"/>
      <c r="F4" s="37"/>
      <c r="G4" s="33"/>
      <c r="H4" s="33"/>
      <c r="I4" s="33"/>
      <c r="J4" s="33"/>
      <c r="K4" s="117">
        <f t="shared" si="0"/>
        <v>0</v>
      </c>
      <c r="L4" s="171"/>
    </row>
    <row r="5" spans="1:12" s="3" customFormat="1" ht="14.4" x14ac:dyDescent="0.3">
      <c r="A5" s="33">
        <v>4</v>
      </c>
      <c r="B5" s="150"/>
      <c r="C5" s="150"/>
      <c r="D5" s="34"/>
      <c r="E5" s="37"/>
      <c r="F5" s="37"/>
      <c r="G5" s="33"/>
      <c r="H5" s="33"/>
      <c r="I5" s="33"/>
      <c r="J5" s="33"/>
      <c r="K5" s="117">
        <f t="shared" si="0"/>
        <v>0</v>
      </c>
      <c r="L5" s="171"/>
    </row>
    <row r="6" spans="1:12" s="1" customFormat="1" ht="14.4" x14ac:dyDescent="0.3">
      <c r="A6" s="33">
        <v>5</v>
      </c>
      <c r="B6" s="150"/>
      <c r="C6" s="150"/>
      <c r="D6" s="34"/>
      <c r="E6" s="37"/>
      <c r="F6" s="37"/>
      <c r="G6" s="33"/>
      <c r="H6" s="33"/>
      <c r="I6" s="33"/>
      <c r="J6" s="33"/>
      <c r="K6" s="117">
        <f t="shared" si="0"/>
        <v>0</v>
      </c>
      <c r="L6" s="171"/>
    </row>
    <row r="7" spans="1:12" s="3" customFormat="1" ht="14.4" x14ac:dyDescent="0.3">
      <c r="A7" s="33">
        <v>6</v>
      </c>
      <c r="B7" s="150"/>
      <c r="C7" s="150"/>
      <c r="D7" s="34"/>
      <c r="E7" s="37"/>
      <c r="F7" s="37"/>
      <c r="G7" s="33"/>
      <c r="H7" s="33"/>
      <c r="I7" s="33"/>
      <c r="J7" s="33"/>
      <c r="K7" s="117">
        <f t="shared" si="0"/>
        <v>0</v>
      </c>
      <c r="L7" s="171"/>
    </row>
    <row r="8" spans="1:12" s="1" customFormat="1" ht="14.4" x14ac:dyDescent="0.3">
      <c r="A8" s="33">
        <v>7</v>
      </c>
      <c r="B8" s="150"/>
      <c r="C8" s="150"/>
      <c r="D8" s="34"/>
      <c r="E8" s="37"/>
      <c r="F8" s="37"/>
      <c r="G8" s="33"/>
      <c r="H8" s="33"/>
      <c r="I8" s="33"/>
      <c r="J8" s="33"/>
      <c r="K8" s="117">
        <f t="shared" si="0"/>
        <v>0</v>
      </c>
      <c r="L8" s="171"/>
    </row>
    <row r="9" spans="1:12" s="3" customFormat="1" ht="14.4" x14ac:dyDescent="0.3">
      <c r="A9" s="33">
        <v>8</v>
      </c>
      <c r="B9" s="150"/>
      <c r="C9" s="150"/>
      <c r="D9" s="34"/>
      <c r="E9" s="37"/>
      <c r="F9" s="37"/>
      <c r="G9" s="33"/>
      <c r="H9" s="33"/>
      <c r="I9" s="33"/>
      <c r="J9" s="33"/>
      <c r="K9" s="117">
        <f t="shared" si="0"/>
        <v>0</v>
      </c>
      <c r="L9" s="171"/>
    </row>
    <row r="10" spans="1:12" s="1" customFormat="1" ht="14.4" x14ac:dyDescent="0.3">
      <c r="A10" s="33">
        <v>9</v>
      </c>
      <c r="B10" s="150"/>
      <c r="C10" s="150"/>
      <c r="D10" s="34"/>
      <c r="E10" s="37"/>
      <c r="F10" s="37"/>
      <c r="G10" s="33"/>
      <c r="H10" s="33"/>
      <c r="I10" s="33"/>
      <c r="J10" s="33"/>
      <c r="K10" s="117">
        <f t="shared" si="0"/>
        <v>0</v>
      </c>
      <c r="L10" s="171"/>
    </row>
    <row r="11" spans="1:12" s="3" customFormat="1" ht="14.4" x14ac:dyDescent="0.3">
      <c r="A11" s="33">
        <v>10</v>
      </c>
      <c r="B11" s="150"/>
      <c r="C11" s="150"/>
      <c r="D11" s="34"/>
      <c r="E11" s="37"/>
      <c r="F11" s="37"/>
      <c r="G11" s="33"/>
      <c r="H11" s="33"/>
      <c r="I11" s="33"/>
      <c r="J11" s="33"/>
      <c r="K11" s="117">
        <f t="shared" si="0"/>
        <v>0</v>
      </c>
      <c r="L11" s="171"/>
    </row>
    <row r="12" spans="1:12" s="1" customFormat="1" ht="14.4" x14ac:dyDescent="0.3">
      <c r="A12" s="33">
        <v>11</v>
      </c>
      <c r="B12" s="150"/>
      <c r="C12" s="150"/>
      <c r="D12" s="34"/>
      <c r="E12" s="37"/>
      <c r="F12" s="37"/>
      <c r="G12" s="33"/>
      <c r="H12" s="33"/>
      <c r="I12" s="33"/>
      <c r="J12" s="33"/>
      <c r="K12" s="117">
        <f t="shared" si="0"/>
        <v>0</v>
      </c>
      <c r="L12" s="171"/>
    </row>
    <row r="13" spans="1:12" s="3" customFormat="1" ht="14.4" x14ac:dyDescent="0.3">
      <c r="A13" s="33">
        <v>12</v>
      </c>
      <c r="B13" s="150"/>
      <c r="C13" s="150"/>
      <c r="D13" s="34"/>
      <c r="E13" s="37"/>
      <c r="F13" s="37"/>
      <c r="G13" s="33"/>
      <c r="H13" s="33"/>
      <c r="I13" s="33"/>
      <c r="J13" s="33"/>
      <c r="K13" s="117">
        <f t="shared" si="0"/>
        <v>0</v>
      </c>
      <c r="L13" s="171"/>
    </row>
    <row r="14" spans="1:12" s="1" customFormat="1" ht="14.4" x14ac:dyDescent="0.3">
      <c r="A14" s="33">
        <v>13</v>
      </c>
      <c r="B14" s="150"/>
      <c r="C14" s="150"/>
      <c r="D14" s="34"/>
      <c r="E14" s="37"/>
      <c r="F14" s="37"/>
      <c r="G14" s="33"/>
      <c r="H14" s="33"/>
      <c r="I14" s="33"/>
      <c r="J14" s="33"/>
      <c r="K14" s="117">
        <f t="shared" si="0"/>
        <v>0</v>
      </c>
      <c r="L14" s="171"/>
    </row>
    <row r="15" spans="1:12" s="3" customFormat="1" ht="14.4" x14ac:dyDescent="0.3">
      <c r="A15" s="33">
        <v>14</v>
      </c>
      <c r="B15" s="150"/>
      <c r="C15" s="150"/>
      <c r="D15" s="34"/>
      <c r="E15" s="37"/>
      <c r="F15" s="37"/>
      <c r="G15" s="33"/>
      <c r="H15" s="33"/>
      <c r="I15" s="33"/>
      <c r="J15" s="33"/>
      <c r="K15" s="117">
        <f t="shared" si="0"/>
        <v>0</v>
      </c>
      <c r="L15" s="171"/>
    </row>
    <row r="16" spans="1:12" ht="14.4" x14ac:dyDescent="0.3">
      <c r="A16" s="33">
        <v>15</v>
      </c>
      <c r="B16" s="150"/>
      <c r="C16" s="150"/>
      <c r="D16" s="34"/>
      <c r="E16" s="33"/>
      <c r="F16" s="33"/>
      <c r="G16" s="33"/>
      <c r="H16" s="33"/>
      <c r="I16" s="33"/>
      <c r="J16" s="33"/>
      <c r="K16" s="117">
        <f t="shared" si="0"/>
        <v>0</v>
      </c>
      <c r="L16" s="172"/>
    </row>
    <row r="17" spans="1:12" s="3" customFormat="1" ht="14.4" x14ac:dyDescent="0.3">
      <c r="A17" s="33">
        <v>16</v>
      </c>
      <c r="B17" s="150"/>
      <c r="C17" s="150"/>
      <c r="D17" s="34"/>
      <c r="E17" s="33"/>
      <c r="F17" s="33"/>
      <c r="G17" s="33"/>
      <c r="H17" s="33"/>
      <c r="I17" s="33"/>
      <c r="J17" s="33"/>
      <c r="K17" s="117">
        <f t="shared" si="0"/>
        <v>0</v>
      </c>
      <c r="L17" s="172"/>
    </row>
    <row r="18" spans="1:12" ht="14.4" x14ac:dyDescent="0.3">
      <c r="A18" s="33">
        <v>17</v>
      </c>
      <c r="B18" s="150"/>
      <c r="C18" s="150"/>
      <c r="D18" s="34"/>
      <c r="E18" s="33"/>
      <c r="F18" s="33"/>
      <c r="G18" s="33"/>
      <c r="H18" s="33"/>
      <c r="I18" s="33"/>
      <c r="J18" s="33"/>
      <c r="K18" s="117">
        <f t="shared" si="0"/>
        <v>0</v>
      </c>
      <c r="L18" s="172"/>
    </row>
    <row r="19" spans="1:12" s="3" customFormat="1" ht="14.4" x14ac:dyDescent="0.3">
      <c r="A19" s="33">
        <v>18</v>
      </c>
      <c r="B19" s="150"/>
      <c r="C19" s="150"/>
      <c r="D19" s="34"/>
      <c r="E19" s="33"/>
      <c r="F19" s="33"/>
      <c r="G19" s="33"/>
      <c r="H19" s="33"/>
      <c r="I19" s="33"/>
      <c r="J19" s="33"/>
      <c r="K19" s="117">
        <f t="shared" si="0"/>
        <v>0</v>
      </c>
      <c r="L19" s="172"/>
    </row>
    <row r="20" spans="1:12" ht="14.4" x14ac:dyDescent="0.3">
      <c r="A20" s="33">
        <v>19</v>
      </c>
      <c r="B20" s="150"/>
      <c r="C20" s="150"/>
      <c r="D20" s="34"/>
      <c r="E20" s="33"/>
      <c r="F20" s="33"/>
      <c r="G20" s="33"/>
      <c r="H20" s="33"/>
      <c r="I20" s="33"/>
      <c r="J20" s="33"/>
      <c r="K20" s="117">
        <f t="shared" si="0"/>
        <v>0</v>
      </c>
      <c r="L20" s="172"/>
    </row>
    <row r="21" spans="1:12" s="3" customFormat="1" ht="14.4" x14ac:dyDescent="0.3">
      <c r="A21" s="33">
        <v>20</v>
      </c>
      <c r="B21" s="150"/>
      <c r="C21" s="150"/>
      <c r="D21" s="34"/>
      <c r="E21" s="33"/>
      <c r="F21" s="33"/>
      <c r="G21" s="33"/>
      <c r="H21" s="33"/>
      <c r="I21" s="33"/>
      <c r="J21" s="33"/>
      <c r="K21" s="117">
        <f t="shared" si="0"/>
        <v>0</v>
      </c>
      <c r="L21" s="172"/>
    </row>
    <row r="22" spans="1:12" ht="14.4" x14ac:dyDescent="0.3">
      <c r="A22" s="33">
        <v>21</v>
      </c>
      <c r="B22" s="150"/>
      <c r="C22" s="150"/>
      <c r="D22" s="34"/>
      <c r="E22" s="33"/>
      <c r="F22" s="33"/>
      <c r="G22" s="33"/>
      <c r="H22" s="33"/>
      <c r="I22" s="33"/>
      <c r="J22" s="33"/>
      <c r="K22" s="117">
        <f t="shared" si="0"/>
        <v>0</v>
      </c>
      <c r="L22" s="172"/>
    </row>
    <row r="23" spans="1:12" s="3" customFormat="1" ht="14.4" x14ac:dyDescent="0.3">
      <c r="A23" s="33">
        <v>22</v>
      </c>
      <c r="B23" s="150"/>
      <c r="C23" s="150"/>
      <c r="D23" s="34"/>
      <c r="E23" s="33"/>
      <c r="F23" s="33"/>
      <c r="G23" s="33"/>
      <c r="H23" s="33"/>
      <c r="I23" s="33"/>
      <c r="J23" s="33"/>
      <c r="K23" s="117">
        <f t="shared" si="0"/>
        <v>0</v>
      </c>
      <c r="L23" s="172"/>
    </row>
    <row r="24" spans="1:12" ht="14.4" x14ac:dyDescent="0.3">
      <c r="A24" s="33">
        <v>23</v>
      </c>
      <c r="B24" s="150"/>
      <c r="C24" s="150"/>
      <c r="D24" s="34"/>
      <c r="E24" s="33"/>
      <c r="F24" s="33"/>
      <c r="G24" s="33"/>
      <c r="H24" s="33"/>
      <c r="I24" s="33"/>
      <c r="J24" s="33"/>
      <c r="K24" s="117">
        <f t="shared" si="0"/>
        <v>0</v>
      </c>
      <c r="L24" s="172"/>
    </row>
    <row r="25" spans="1:12" s="3" customFormat="1" ht="14.4" x14ac:dyDescent="0.3">
      <c r="A25" s="33">
        <v>24</v>
      </c>
      <c r="B25" s="150"/>
      <c r="C25" s="150"/>
      <c r="D25" s="34"/>
      <c r="E25" s="33"/>
      <c r="F25" s="33"/>
      <c r="G25" s="33"/>
      <c r="H25" s="33"/>
      <c r="I25" s="33"/>
      <c r="J25" s="33"/>
      <c r="K25" s="117">
        <f t="shared" si="0"/>
        <v>0</v>
      </c>
      <c r="L25" s="172"/>
    </row>
    <row r="26" spans="1:12" ht="14.4" x14ac:dyDescent="0.3">
      <c r="B26" s="150" t="s">
        <v>239</v>
      </c>
      <c r="C26" s="150" t="s">
        <v>244</v>
      </c>
    </row>
    <row r="27" spans="1:12" ht="14.4" x14ac:dyDescent="0.3">
      <c r="B27" s="150" t="s">
        <v>247</v>
      </c>
      <c r="C27" s="150" t="s">
        <v>219</v>
      </c>
    </row>
    <row r="28" spans="1:12" ht="14.4" x14ac:dyDescent="0.3">
      <c r="B28" s="150" t="s">
        <v>234</v>
      </c>
      <c r="C28" s="150" t="s">
        <v>246</v>
      </c>
    </row>
    <row r="29" spans="1:12" ht="14.4" x14ac:dyDescent="0.3">
      <c r="B29" s="150" t="s">
        <v>34</v>
      </c>
      <c r="C29" s="150" t="s">
        <v>233</v>
      </c>
    </row>
    <row r="30" spans="1:12" ht="14.4" x14ac:dyDescent="0.3">
      <c r="B30" s="150" t="s">
        <v>150</v>
      </c>
      <c r="C30" s="150" t="s">
        <v>236</v>
      </c>
    </row>
    <row r="31" spans="1:12" ht="14.4" x14ac:dyDescent="0.3">
      <c r="B31" s="150" t="s">
        <v>210</v>
      </c>
      <c r="C31" s="150" t="s">
        <v>220</v>
      </c>
    </row>
    <row r="32" spans="1:12" ht="14.4" x14ac:dyDescent="0.3">
      <c r="B32" s="150" t="s">
        <v>221</v>
      </c>
      <c r="C32" s="150" t="s">
        <v>242</v>
      </c>
    </row>
  </sheetData>
  <sortState xmlns:xlrd2="http://schemas.microsoft.com/office/spreadsheetml/2017/richdata2" ref="A2:L22">
    <sortCondition descending="1" ref="K2:K22"/>
    <sortCondition ref="L2:L22"/>
    <sortCondition ref="D2:D22"/>
  </sortState>
  <printOptions headings="1" gridLines="1"/>
  <pageMargins left="0.7" right="0.7" top="0.75" bottom="0.75" header="0.3" footer="0.3"/>
  <pageSetup orientation="landscape" r:id="rId1"/>
  <headerFooter>
    <oddHeader>&amp;CNursery Day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13</vt:i4>
      </vt:variant>
    </vt:vector>
  </HeadingPairs>
  <TitlesOfParts>
    <vt:vector size="48" baseType="lpstr">
      <vt:lpstr>NOTES</vt:lpstr>
      <vt:lpstr>Horseback</vt:lpstr>
      <vt:lpstr>OPEN 1</vt:lpstr>
      <vt:lpstr>OPEN 2</vt:lpstr>
      <vt:lpstr>OPEN 3</vt:lpstr>
      <vt:lpstr>OPEN AVG</vt:lpstr>
      <vt:lpstr>NUR 1</vt:lpstr>
      <vt:lpstr>NUR 2</vt:lpstr>
      <vt:lpstr>NUR 3</vt:lpstr>
      <vt:lpstr>NUR AVG</vt:lpstr>
      <vt:lpstr>INT 1</vt:lpstr>
      <vt:lpstr>INT 2</vt:lpstr>
      <vt:lpstr>INT 3</vt:lpstr>
      <vt:lpstr>INT AVG</vt:lpstr>
      <vt:lpstr>NOV 1</vt:lpstr>
      <vt:lpstr>NOV 2</vt:lpstr>
      <vt:lpstr>NOV 3</vt:lpstr>
      <vt:lpstr>NOV AVG</vt:lpstr>
      <vt:lpstr>RANCH 1</vt:lpstr>
      <vt:lpstr>RANCH 2</vt:lpstr>
      <vt:lpstr>RANCH 3</vt:lpstr>
      <vt:lpstr>RANCH AVG</vt:lpstr>
      <vt:lpstr>Futurity 1</vt:lpstr>
      <vt:lpstr>Futurity 2</vt:lpstr>
      <vt:lpstr>Futurity Final</vt:lpstr>
      <vt:lpstr>Futurity Ave.</vt:lpstr>
      <vt:lpstr>Maturity 1</vt:lpstr>
      <vt:lpstr>Maturity 2</vt:lpstr>
      <vt:lpstr>Maturity Ave.</vt:lpstr>
      <vt:lpstr>Open 4 day Ave</vt:lpstr>
      <vt:lpstr>Ranch 4 Day</vt:lpstr>
      <vt:lpstr>Nursery 4 day</vt:lpstr>
      <vt:lpstr>Intermediate 4 day</vt:lpstr>
      <vt:lpstr>Novice day 4</vt:lpstr>
      <vt:lpstr>open test</vt:lpstr>
      <vt:lpstr>'Futurity 1'!Print_Area</vt:lpstr>
      <vt:lpstr>'Futurity 2'!Print_Area</vt:lpstr>
      <vt:lpstr>'Futurity Final'!Print_Area</vt:lpstr>
      <vt:lpstr>'INT 1'!Print_Area</vt:lpstr>
      <vt:lpstr>'INT 2'!Print_Area</vt:lpstr>
      <vt:lpstr>'Maturity 1'!Print_Area</vt:lpstr>
      <vt:lpstr>'Maturity 2'!Print_Area</vt:lpstr>
      <vt:lpstr>'NOV 1'!Print_Area</vt:lpstr>
      <vt:lpstr>'NOV 2'!Print_Area</vt:lpstr>
      <vt:lpstr>'NOV AVG'!Print_Area</vt:lpstr>
      <vt:lpstr>'OPEN AVG'!Print_Area</vt:lpstr>
      <vt:lpstr>'Ranch 4 Day'!Print_Area</vt:lpstr>
      <vt:lpstr>'RANCH AVG'!Print_Area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Dottie Packard</dc:creator>
  <cp:lastModifiedBy>c</cp:lastModifiedBy>
  <cp:lastPrinted>2022-11-07T02:26:10Z</cp:lastPrinted>
  <dcterms:created xsi:type="dcterms:W3CDTF">2019-03-26T16:02:37Z</dcterms:created>
  <dcterms:modified xsi:type="dcterms:W3CDTF">2022-11-08T19:35:37Z</dcterms:modified>
</cp:coreProperties>
</file>